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charts/chart2.xml" ContentType="application/vnd.openxmlformats-officedocument.drawingml.chart+xml"/>
  <Override PartName="/xl/drawings/drawing12.xml" ContentType="application/vnd.openxmlformats-officedocument.drawingml.chartshapes+xml"/>
  <Override PartName="/xl/charts/chart3.xml" ContentType="application/vnd.openxmlformats-officedocument.drawingml.chart+xml"/>
  <Override PartName="/xl/drawings/drawing13.xml" ContentType="application/vnd.openxmlformats-officedocument.drawingml.chartshapes+xml"/>
  <Override PartName="/xl/charts/chart4.xml" ContentType="application/vnd.openxmlformats-officedocument.drawingml.chart+xml"/>
  <Override PartName="/xl/drawings/drawing14.xml" ContentType="application/vnd.openxmlformats-officedocument.drawingml.chartshapes+xml"/>
  <Override PartName="/xl/charts/chart5.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6.xml" ContentType="application/vnd.openxmlformats-officedocument.drawingml.chart+xml"/>
  <Override PartName="/xl/drawings/drawing17.xml" ContentType="application/vnd.openxmlformats-officedocument.drawingml.chartshapes+xml"/>
  <Override PartName="/xl/charts/chart7.xml" ContentType="application/vnd.openxmlformats-officedocument.drawingml.chart+xml"/>
  <Override PartName="/xl/drawings/drawing18.xml" ContentType="application/vnd.openxmlformats-officedocument.drawingml.chartshapes+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9.xml" ContentType="application/vnd.openxmlformats-officedocument.drawingml.chart+xml"/>
  <Override PartName="/xl/drawings/drawing21.xml" ContentType="application/vnd.openxmlformats-officedocument.drawingml.chartshapes+xml"/>
  <Override PartName="/xl/charts/chart10.xml" ContentType="application/vnd.openxmlformats-officedocument.drawingml.chart+xml"/>
  <Override PartName="/xl/drawings/drawing22.xml" ContentType="application/vnd.openxmlformats-officedocument.drawingml.chartshapes+xml"/>
  <Override PartName="/xl/charts/chart11.xml" ContentType="application/vnd.openxmlformats-officedocument.drawingml.chart+xml"/>
  <Override PartName="/xl/drawings/drawing23.xml" ContentType="application/vnd.openxmlformats-officedocument.drawingml.chartshapes+xml"/>
  <Override PartName="/xl/charts/chart12.xml" ContentType="application/vnd.openxmlformats-officedocument.drawingml.chart+xml"/>
  <Override PartName="/xl/drawings/drawing24.xml" ContentType="application/vnd.openxmlformats-officedocument.drawingml.chartshapes+xml"/>
  <Override PartName="/xl/charts/chart13.xml" ContentType="application/vnd.openxmlformats-officedocument.drawingml.chart+xml"/>
  <Override PartName="/xl/drawings/drawing25.xml" ContentType="application/vnd.openxmlformats-officedocument.drawingml.chartshapes+xml"/>
  <Override PartName="/xl/charts/chart14.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5.xml" ContentType="application/vnd.openxmlformats-officedocument.drawingml.chart+xml"/>
  <Override PartName="/xl/drawings/drawing28.xml" ContentType="application/vnd.openxmlformats-officedocument.drawingml.chartshapes+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harts/chart18.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harts/chart21.xml" ContentType="application/vnd.openxmlformats-officedocument.drawingml.chart+xml"/>
  <Override PartName="/xl/drawings/drawing35.xml" ContentType="application/vnd.openxmlformats-officedocument.drawingml.chartshapes+xml"/>
  <Override PartName="/xl/charts/chart22.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charts/chart23.xml" ContentType="application/vnd.openxmlformats-officedocument.drawingml.chart+xml"/>
  <Override PartName="/xl/drawings/drawing39.xml" ContentType="application/vnd.openxmlformats-officedocument.drawingml.chartshapes+xml"/>
  <Override PartName="/xl/charts/chart24.xml" ContentType="application/vnd.openxmlformats-officedocument.drawingml.chart+xml"/>
  <Override PartName="/xl/drawings/drawing40.xml" ContentType="application/vnd.openxmlformats-officedocument.drawingml.chartshapes+xml"/>
  <Override PartName="/xl/charts/chart25.xml" ContentType="application/vnd.openxmlformats-officedocument.drawingml.chart+xml"/>
  <Override PartName="/xl/drawings/drawing4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codeName="ThisWorkbook" defaultThemeVersion="124226"/>
  <mc:AlternateContent xmlns:mc="http://schemas.openxmlformats.org/markup-compatibility/2006">
    <mc:Choice Requires="x15">
      <x15ac:absPath xmlns:x15ac="http://schemas.microsoft.com/office/spreadsheetml/2010/11/ac" url="C:\Users\pasa3003\Downloads\"/>
    </mc:Choice>
  </mc:AlternateContent>
  <xr:revisionPtr revIDLastSave="0" documentId="8_{8A065F2A-1DB9-41E2-BF29-5296DF5A9A37}" xr6:coauthVersionLast="36" xr6:coauthVersionMax="36" xr10:uidLastSave="{00000000-0000-0000-0000-000000000000}"/>
  <bookViews>
    <workbookView xWindow="28680" yWindow="-120" windowWidth="29040" windowHeight="15840" tabRatio="890" activeTab="15" xr2:uid="{00000000-000D-0000-FFFF-FFFF00000000}"/>
  </bookViews>
  <sheets>
    <sheet name="IDENTIFICATION" sheetId="30" r:id="rId1"/>
    <sheet name="WSAS" sheetId="29" r:id="rId2"/>
    <sheet name="GAD-7" sheetId="11" r:id="rId3"/>
    <sheet name="PHQ-9" sheetId="1" r:id="rId4"/>
    <sheet name="PDSS" sheetId="10" r:id="rId5"/>
    <sheet name="MIA" sheetId="13" r:id="rId6"/>
    <sheet name="OCI-R" sheetId="31" r:id="rId7"/>
    <sheet name="IES-R" sheetId="33" r:id="rId8"/>
    <sheet name="ANALYSES" sheetId="39" r:id="rId9"/>
    <sheet name="Graph. WSAS" sheetId="41" r:id="rId10"/>
    <sheet name="Graph. SAG" sheetId="25" r:id="rId11"/>
    <sheet name="Graph. STP+A" sheetId="34" r:id="rId12"/>
    <sheet name="Graph. SOC" sheetId="35" r:id="rId13"/>
    <sheet name="Graph. SSPT" sheetId="37" r:id="rId14"/>
    <sheet name="Menu_déroulant" sheetId="3" state="hidden" r:id="rId15"/>
    <sheet name="Graph. SD" sheetId="42" r:id="rId16"/>
  </sheets>
  <externalReferences>
    <externalReference r:id="rId17"/>
  </externalReferences>
  <definedNames>
    <definedName name="AnalyseRep">ANALYSES!$E$20:$P$20</definedName>
    <definedName name="Quest1">Menu_déroulant!$A$20:$A$24</definedName>
    <definedName name="Quest2">Menu_déroulant!$A$27:$A$31</definedName>
    <definedName name="Quest3">Menu_déroulant!$A$34:$A$38</definedName>
    <definedName name="Quest4">Menu_déroulant!$A$41:$A$45</definedName>
    <definedName name="Quest5">Menu_déroulant!$A$48:$A$52</definedName>
    <definedName name="Quest6">Menu_déroulant!$A$55:$A$59</definedName>
    <definedName name="Quest7">Menu_déroulant!$A$62:$A$66</definedName>
    <definedName name="Scores" localSheetId="1">Menu_déroulant!$A$7:$A$10</definedName>
    <definedName name="Scores">Menu_déroulant!$A$7:$A$10</definedName>
    <definedName name="Scores_IMA" localSheetId="1">Menu_déroulant!$A$69:$A$78</definedName>
    <definedName name="Scores_IMA">Menu_déroulant!$A$69:$A$78</definedName>
    <definedName name="Scores_WSAS_q1" localSheetId="1">Menu_déroulant!$A$82:$A$91</definedName>
    <definedName name="Scores_WSAS_q1">Menu_déroulant!$A$82:$A$91</definedName>
    <definedName name="Scores_WSAS_q2a5" localSheetId="1">Menu_déroulant!$A$95:$A$103</definedName>
    <definedName name="Scores_WSAS_q2a5">Menu_déroulant!$A$95:$A$103</definedName>
    <definedName name="Scores04" localSheetId="1">Menu_déroulant!$A$13:$A$17</definedName>
    <definedName name="Scores04">Menu_déroulant!$A$13:$A$17</definedName>
    <definedName name="_xlnm.Print_Area" localSheetId="8">ANALYSES!$A$1:$Q$79</definedName>
    <definedName name="_xlnm.Print_Area" localSheetId="2">'GAD-7'!$A$19:$U$45</definedName>
    <definedName name="_xlnm.Print_Area" localSheetId="10">'Graph. SAG'!$A$1:$Q$79</definedName>
    <definedName name="_xlnm.Print_Area" localSheetId="15">'Graph. SD'!$A$1:$Q$79</definedName>
    <definedName name="_xlnm.Print_Area" localSheetId="12">'Graph. SOC'!$A$1:$Q$157</definedName>
    <definedName name="_xlnm.Print_Area" localSheetId="13">'Graph. SSPT'!$A$1:$Q$157</definedName>
    <definedName name="_xlnm.Print_Area" localSheetId="11">'Graph. STP+A'!$A$1:$Q$164</definedName>
    <definedName name="_xlnm.Print_Area" localSheetId="9">'Graph. WSAS'!$A$1:$Q$79</definedName>
    <definedName name="_xlnm.Print_Area" localSheetId="0">IDENTIFICATION!$A$1:$K$14</definedName>
    <definedName name="_xlnm.Print_Area" localSheetId="7">'IES-R'!$A$19:$R$61</definedName>
    <definedName name="_xlnm.Print_Area" localSheetId="5">MIA!$A$23:$AF$77</definedName>
    <definedName name="_xlnm.Print_Area" localSheetId="6">'OCI-R'!$A$19:$R$57</definedName>
    <definedName name="_xlnm.Print_Area" localSheetId="4">PDSS!$A$13:$R$70</definedName>
    <definedName name="_xlnm.Print_Area" localSheetId="3">'PHQ-9'!$A$19:$U$48</definedName>
    <definedName name="_xlnm.Print_Area" localSheetId="1">WSAS!$A$9:$W$38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24" i="10" l="1"/>
  <c r="M24" i="10"/>
  <c r="L24" i="10"/>
  <c r="K24" i="10"/>
  <c r="Q22" i="33" l="1"/>
  <c r="M22" i="33"/>
  <c r="M23" i="33"/>
  <c r="F24" i="10"/>
  <c r="D24" i="10"/>
  <c r="W24" i="10"/>
  <c r="V24" i="10"/>
  <c r="S24" i="10"/>
  <c r="I24" i="10"/>
  <c r="R83" i="13" l="1"/>
  <c r="C88" i="35"/>
  <c r="C88" i="37"/>
  <c r="Q60" i="33"/>
  <c r="D60" i="33"/>
  <c r="AI47" i="33"/>
  <c r="AH47" i="33"/>
  <c r="AG47" i="33"/>
  <c r="AF47" i="33"/>
  <c r="AE47" i="33"/>
  <c r="AD47" i="33"/>
  <c r="AC47" i="33"/>
  <c r="AB47" i="33"/>
  <c r="AA47" i="33"/>
  <c r="Z47" i="33"/>
  <c r="Y47" i="33"/>
  <c r="X47" i="33"/>
  <c r="W47" i="33"/>
  <c r="V47" i="33"/>
  <c r="U47" i="33"/>
  <c r="S47" i="33"/>
  <c r="Q47" i="33"/>
  <c r="O47" i="33"/>
  <c r="M47" i="33"/>
  <c r="L47" i="33"/>
  <c r="K47" i="33"/>
  <c r="J47" i="33"/>
  <c r="I47" i="33"/>
  <c r="H47" i="33"/>
  <c r="G47" i="33"/>
  <c r="F47" i="33"/>
  <c r="E47" i="33"/>
  <c r="D47" i="33"/>
  <c r="C19" i="42" l="1"/>
  <c r="O15" i="42"/>
  <c r="K15" i="42"/>
  <c r="K13" i="42"/>
  <c r="P11" i="42"/>
  <c r="O11" i="42"/>
  <c r="M11" i="42"/>
  <c r="L11" i="42"/>
  <c r="K11" i="42"/>
  <c r="O9" i="42"/>
  <c r="N9" i="42"/>
  <c r="M9" i="42"/>
  <c r="L9" i="42"/>
  <c r="K7" i="42"/>
  <c r="K5" i="42"/>
  <c r="L3" i="42"/>
  <c r="C19" i="37"/>
  <c r="C19" i="35"/>
  <c r="C19" i="34"/>
  <c r="AK44" i="29" l="1"/>
  <c r="AK45" i="29"/>
  <c r="AK46" i="29"/>
  <c r="AK47" i="29"/>
  <c r="AJ44" i="29"/>
  <c r="AJ45" i="29"/>
  <c r="AJ46" i="29"/>
  <c r="AJ47" i="29"/>
  <c r="AI44" i="29"/>
  <c r="AI45" i="29"/>
  <c r="AI46" i="29"/>
  <c r="AI47" i="29"/>
  <c r="AH44" i="29"/>
  <c r="AH45" i="29"/>
  <c r="AH46" i="29"/>
  <c r="AH47" i="29"/>
  <c r="AG44" i="29"/>
  <c r="AG45" i="29"/>
  <c r="AG46" i="29"/>
  <c r="AG47" i="29"/>
  <c r="AF44" i="29"/>
  <c r="AF45" i="29"/>
  <c r="AF46" i="29"/>
  <c r="AF47" i="29"/>
  <c r="AE44" i="29"/>
  <c r="AE45" i="29"/>
  <c r="AE46" i="29"/>
  <c r="AE47" i="29"/>
  <c r="AD44" i="29"/>
  <c r="AD45" i="29"/>
  <c r="AD46" i="29"/>
  <c r="AD47" i="29"/>
  <c r="AC44" i="29"/>
  <c r="AC45" i="29"/>
  <c r="AC46" i="29"/>
  <c r="AC47" i="29"/>
  <c r="AB44" i="29"/>
  <c r="AB45" i="29"/>
  <c r="AB46" i="29"/>
  <c r="AB47" i="29"/>
  <c r="AA44" i="29"/>
  <c r="AA45" i="29"/>
  <c r="AA46" i="29"/>
  <c r="AA47" i="29"/>
  <c r="Z44" i="29"/>
  <c r="Z45" i="29"/>
  <c r="Z46" i="29"/>
  <c r="Z47" i="29"/>
  <c r="Y44" i="29"/>
  <c r="Y45" i="29"/>
  <c r="Y46" i="29"/>
  <c r="Y47" i="29"/>
  <c r="X44" i="29"/>
  <c r="X45" i="29"/>
  <c r="X46" i="29"/>
  <c r="X47" i="29"/>
  <c r="W44" i="29"/>
  <c r="W45" i="29"/>
  <c r="W46" i="29"/>
  <c r="W47" i="29"/>
  <c r="V44" i="29"/>
  <c r="V45" i="29"/>
  <c r="V46" i="29"/>
  <c r="V47" i="29"/>
  <c r="T44" i="29"/>
  <c r="T45" i="29"/>
  <c r="T46" i="29"/>
  <c r="T47" i="29"/>
  <c r="R44" i="29"/>
  <c r="R45" i="29"/>
  <c r="R46" i="29"/>
  <c r="R47" i="29"/>
  <c r="P44" i="29"/>
  <c r="P45" i="29"/>
  <c r="P46" i="29"/>
  <c r="P47" i="29"/>
  <c r="N44" i="29"/>
  <c r="N45" i="29"/>
  <c r="N46" i="29"/>
  <c r="N47" i="29"/>
  <c r="M44" i="29"/>
  <c r="M45" i="29"/>
  <c r="M46" i="29"/>
  <c r="M47" i="29"/>
  <c r="L44" i="29"/>
  <c r="L45" i="29"/>
  <c r="L46" i="29"/>
  <c r="L47" i="29"/>
  <c r="K44" i="29"/>
  <c r="K45" i="29"/>
  <c r="K46" i="29"/>
  <c r="K47" i="29"/>
  <c r="J44" i="29"/>
  <c r="J45" i="29"/>
  <c r="J46" i="29"/>
  <c r="J47" i="29"/>
  <c r="I44" i="29"/>
  <c r="I45" i="29"/>
  <c r="I46" i="29"/>
  <c r="I47" i="29"/>
  <c r="H44" i="29"/>
  <c r="H45" i="29"/>
  <c r="H46" i="29"/>
  <c r="H47" i="29"/>
  <c r="G44" i="29"/>
  <c r="G45" i="29"/>
  <c r="G46" i="29"/>
  <c r="G47" i="29"/>
  <c r="F47" i="29"/>
  <c r="F44" i="29"/>
  <c r="F45" i="29"/>
  <c r="F46" i="29"/>
  <c r="W43" i="29"/>
  <c r="X43" i="29"/>
  <c r="Y43" i="29"/>
  <c r="Z43" i="29"/>
  <c r="AA43" i="29"/>
  <c r="AB43" i="29"/>
  <c r="AC43" i="29"/>
  <c r="AD43" i="29"/>
  <c r="AE43" i="29"/>
  <c r="AF43" i="29"/>
  <c r="AG43" i="29"/>
  <c r="AH43" i="29"/>
  <c r="AI43" i="29"/>
  <c r="AJ43" i="29"/>
  <c r="AK43" i="29"/>
  <c r="V43" i="29"/>
  <c r="T43" i="29"/>
  <c r="R43" i="29"/>
  <c r="P43" i="29"/>
  <c r="N43" i="29"/>
  <c r="M43" i="29"/>
  <c r="G43" i="29"/>
  <c r="H43" i="29"/>
  <c r="I43" i="29"/>
  <c r="J43" i="29"/>
  <c r="K43" i="29"/>
  <c r="L43" i="29"/>
  <c r="F43" i="29"/>
  <c r="O15" i="41"/>
  <c r="K15" i="41"/>
  <c r="K13" i="41"/>
  <c r="P11" i="41"/>
  <c r="O11" i="41"/>
  <c r="M11" i="41"/>
  <c r="L11" i="41"/>
  <c r="K11" i="41"/>
  <c r="O9" i="41"/>
  <c r="N9" i="41"/>
  <c r="M9" i="41"/>
  <c r="L9" i="41"/>
  <c r="K7" i="41"/>
  <c r="K5" i="41"/>
  <c r="L3" i="41"/>
  <c r="O45" i="11"/>
  <c r="M47" i="1"/>
  <c r="S47" i="1"/>
  <c r="Q47" i="1"/>
  <c r="O47" i="1"/>
  <c r="Q45" i="11"/>
  <c r="F45" i="11"/>
  <c r="D45" i="11"/>
  <c r="O46" i="11" l="1"/>
  <c r="C19" i="25" l="1"/>
  <c r="D47" i="1" l="1"/>
  <c r="F22" i="31"/>
  <c r="F26" i="13"/>
  <c r="H26" i="13"/>
  <c r="AI22" i="11"/>
  <c r="AH22" i="11"/>
  <c r="AG22" i="11"/>
  <c r="AF22" i="11"/>
  <c r="AE22" i="11"/>
  <c r="AD22" i="11"/>
  <c r="AC22" i="11"/>
  <c r="AB22" i="11"/>
  <c r="AA22" i="11"/>
  <c r="Z22" i="11"/>
  <c r="Y22" i="11"/>
  <c r="X22" i="11"/>
  <c r="W22" i="11"/>
  <c r="V22" i="11"/>
  <c r="S22" i="11"/>
  <c r="AI22" i="1"/>
  <c r="AH23" i="1"/>
  <c r="AH22" i="1"/>
  <c r="AG22" i="1"/>
  <c r="AF22" i="1"/>
  <c r="AE22" i="1"/>
  <c r="AD22" i="1"/>
  <c r="AC22" i="1"/>
  <c r="AB23" i="1"/>
  <c r="AB22" i="1"/>
  <c r="AA22" i="1"/>
  <c r="Z22" i="1"/>
  <c r="Y22" i="1"/>
  <c r="X22" i="1"/>
  <c r="W22" i="1"/>
  <c r="V23" i="1"/>
  <c r="V22" i="1"/>
  <c r="S22" i="1"/>
  <c r="S23" i="1"/>
  <c r="H47" i="1" l="1"/>
  <c r="BH26" i="13"/>
  <c r="AJ39" i="29"/>
  <c r="AJ42" i="29" s="1"/>
  <c r="AJ38" i="29"/>
  <c r="AH56" i="31"/>
  <c r="AH43" i="31"/>
  <c r="AH60" i="33"/>
  <c r="AH52" i="33" s="1"/>
  <c r="V56" i="31"/>
  <c r="G56" i="31"/>
  <c r="D77" i="13"/>
  <c r="D69" i="10"/>
  <c r="AH45" i="11"/>
  <c r="AH32" i="11"/>
  <c r="AH51" i="33" l="1"/>
  <c r="AH46" i="11"/>
  <c r="AH48" i="11"/>
  <c r="AH36" i="11"/>
  <c r="AJ40" i="29"/>
  <c r="AJ41" i="29"/>
  <c r="AJ30" i="29" s="1"/>
  <c r="AH34" i="1" l="1"/>
  <c r="AH47" i="1"/>
  <c r="F39" i="29" l="1"/>
  <c r="F42" i="29" s="1"/>
  <c r="F38" i="29"/>
  <c r="F41" i="29" l="1"/>
  <c r="F40" i="29"/>
  <c r="AI78" i="13"/>
  <c r="AI77" i="13"/>
  <c r="M78" i="13"/>
  <c r="O78" i="13"/>
  <c r="Q78" i="13"/>
  <c r="S78" i="13"/>
  <c r="U78" i="13"/>
  <c r="Q77" i="13"/>
  <c r="G78" i="13"/>
  <c r="G81" i="13" s="1"/>
  <c r="E78" i="13"/>
  <c r="G77" i="13"/>
  <c r="S77" i="13"/>
  <c r="M77" i="13"/>
  <c r="O26" i="13"/>
  <c r="O27" i="13"/>
  <c r="G69" i="13" l="1"/>
  <c r="F30" i="29"/>
  <c r="G80" i="13"/>
  <c r="G79" i="13"/>
  <c r="C154" i="39"/>
  <c r="AI23" i="1"/>
  <c r="C149" i="39"/>
  <c r="AG23" i="1"/>
  <c r="C144" i="39"/>
  <c r="C139" i="39"/>
  <c r="AF23" i="1"/>
  <c r="C134" i="39"/>
  <c r="AE23" i="1"/>
  <c r="C129" i="39"/>
  <c r="AD23" i="1"/>
  <c r="C124" i="39"/>
  <c r="AC23" i="1"/>
  <c r="C119" i="39"/>
  <c r="C114" i="39"/>
  <c r="AA23" i="1"/>
  <c r="C109" i="39"/>
  <c r="Z23" i="1"/>
  <c r="C104" i="39"/>
  <c r="Y23" i="1"/>
  <c r="C99" i="39"/>
  <c r="X23" i="1"/>
  <c r="C94" i="39"/>
  <c r="W23" i="1"/>
  <c r="C89" i="39"/>
  <c r="C84" i="39"/>
  <c r="U23" i="1"/>
  <c r="C79" i="39"/>
  <c r="T23" i="1"/>
  <c r="C74" i="39"/>
  <c r="C69" i="39"/>
  <c r="Q23" i="1"/>
  <c r="C64" i="39"/>
  <c r="O23" i="1"/>
  <c r="C59" i="39"/>
  <c r="M23" i="1"/>
  <c r="C54" i="39"/>
  <c r="K23" i="1"/>
  <c r="C49" i="39"/>
  <c r="J23" i="1"/>
  <c r="C44" i="39"/>
  <c r="I23" i="1"/>
  <c r="C39" i="39"/>
  <c r="H23" i="1"/>
  <c r="C34" i="39"/>
  <c r="G23" i="1"/>
  <c r="C29" i="39"/>
  <c r="F23" i="1"/>
  <c r="C24" i="39"/>
  <c r="E23" i="1"/>
  <c r="C19" i="39"/>
  <c r="D23" i="1"/>
  <c r="O15" i="39"/>
  <c r="K15" i="39"/>
  <c r="K13" i="39"/>
  <c r="P11" i="39"/>
  <c r="O11" i="39"/>
  <c r="M11" i="39"/>
  <c r="L11" i="39"/>
  <c r="K11" i="39"/>
  <c r="O9" i="39"/>
  <c r="N9" i="39"/>
  <c r="M9" i="39"/>
  <c r="L9" i="39"/>
  <c r="K7" i="39"/>
  <c r="K5" i="39"/>
  <c r="L3" i="39"/>
  <c r="AH23" i="33"/>
  <c r="AH22" i="33"/>
  <c r="AG22" i="33"/>
  <c r="AG23" i="33"/>
  <c r="O15" i="37"/>
  <c r="O15" i="35"/>
  <c r="O15" i="34"/>
  <c r="O15" i="25"/>
  <c r="S15" i="33"/>
  <c r="S15" i="31"/>
  <c r="S15" i="13"/>
  <c r="S15" i="10"/>
  <c r="Q15" i="11"/>
  <c r="L15" i="1"/>
  <c r="Q15" i="1"/>
  <c r="T15" i="29"/>
  <c r="K15" i="37"/>
  <c r="K15" i="35"/>
  <c r="K15" i="34"/>
  <c r="K15" i="25"/>
  <c r="N15" i="33"/>
  <c r="N15" i="31"/>
  <c r="N15" i="13"/>
  <c r="N15" i="10"/>
  <c r="L15" i="11"/>
  <c r="O15" i="29"/>
  <c r="K13" i="37"/>
  <c r="K13" i="35"/>
  <c r="K13" i="34"/>
  <c r="K13" i="25"/>
  <c r="N13" i="33"/>
  <c r="N13" i="31"/>
  <c r="N13" i="13"/>
  <c r="N13" i="10"/>
  <c r="L13" i="11"/>
  <c r="L13" i="1"/>
  <c r="O13" i="29"/>
  <c r="P3" i="29"/>
  <c r="AH23" i="31" l="1"/>
  <c r="AG23" i="31"/>
  <c r="BF27" i="13"/>
  <c r="BJ26" i="13"/>
  <c r="BH27" i="13"/>
  <c r="BF26" i="13"/>
  <c r="AH25" i="10"/>
  <c r="AG25" i="10"/>
  <c r="AH24" i="10"/>
  <c r="AG24" i="10"/>
  <c r="AH23" i="11"/>
  <c r="AG23" i="11"/>
  <c r="D22" i="33"/>
  <c r="D23" i="33"/>
  <c r="AI22" i="33"/>
  <c r="AI23" i="33"/>
  <c r="AI22" i="31"/>
  <c r="AH22" i="31"/>
  <c r="AF22" i="31"/>
  <c r="AG22" i="31"/>
  <c r="BI77" i="13"/>
  <c r="BI78" i="13"/>
  <c r="BI79" i="13" s="1"/>
  <c r="BH77" i="13"/>
  <c r="BH78" i="13"/>
  <c r="BH81" i="13" s="1"/>
  <c r="BI80" i="13" l="1"/>
  <c r="BI64" i="13" s="1"/>
  <c r="BI81" i="13"/>
  <c r="BH79" i="13"/>
  <c r="BH80" i="13"/>
  <c r="BH64" i="13" l="1"/>
  <c r="AH82" i="10"/>
  <c r="AH69" i="10"/>
  <c r="O3" i="13" l="1"/>
  <c r="M3" i="1"/>
  <c r="X23" i="31"/>
  <c r="Y23" i="31"/>
  <c r="Z23" i="31"/>
  <c r="AA23" i="31"/>
  <c r="AB23" i="31"/>
  <c r="AC23" i="31"/>
  <c r="AD23" i="31"/>
  <c r="AE23" i="31"/>
  <c r="AF23" i="31"/>
  <c r="AI23" i="31"/>
  <c r="W23" i="31"/>
  <c r="V23" i="31"/>
  <c r="V82" i="10"/>
  <c r="W82" i="10"/>
  <c r="X82" i="10"/>
  <c r="Y82" i="10"/>
  <c r="Z82" i="10"/>
  <c r="AA82" i="10"/>
  <c r="AB82" i="10"/>
  <c r="AC82" i="10"/>
  <c r="AD82" i="10"/>
  <c r="AE82" i="10"/>
  <c r="AF82" i="10"/>
  <c r="AG82" i="10"/>
  <c r="AH84" i="10" s="1"/>
  <c r="AI82" i="10"/>
  <c r="AI84" i="10" s="1"/>
  <c r="U82" i="10"/>
  <c r="S82" i="10"/>
  <c r="Q82" i="10"/>
  <c r="O82" i="10"/>
  <c r="M82" i="10"/>
  <c r="L82" i="10"/>
  <c r="F82" i="10"/>
  <c r="AH73" i="10" s="1"/>
  <c r="G82" i="10"/>
  <c r="H82" i="10"/>
  <c r="I82" i="10"/>
  <c r="J82" i="10"/>
  <c r="K82" i="10"/>
  <c r="D82" i="10"/>
  <c r="E82" i="10"/>
  <c r="E74" i="10" s="1"/>
  <c r="S23" i="33"/>
  <c r="Q23" i="33"/>
  <c r="O23" i="33"/>
  <c r="Z27" i="13"/>
  <c r="Z26" i="13"/>
  <c r="AX27" i="13"/>
  <c r="AX26" i="13"/>
  <c r="AF27" i="13"/>
  <c r="U22" i="11"/>
  <c r="T22" i="11"/>
  <c r="U22" i="1"/>
  <c r="T22" i="1"/>
  <c r="E84" i="10" l="1"/>
  <c r="AH74" i="10"/>
  <c r="AG84" i="10"/>
  <c r="AF84" i="10"/>
  <c r="AE84" i="10"/>
  <c r="AD84" i="10"/>
  <c r="AC84" i="10"/>
  <c r="AB84" i="10"/>
  <c r="AA84" i="10"/>
  <c r="Z84" i="10"/>
  <c r="Y84" i="10"/>
  <c r="X84" i="10"/>
  <c r="W84" i="10"/>
  <c r="V84" i="10"/>
  <c r="U84" i="10"/>
  <c r="S84" i="10"/>
  <c r="Q84" i="10"/>
  <c r="O84" i="10"/>
  <c r="M84" i="10"/>
  <c r="L84" i="10"/>
  <c r="K84" i="10"/>
  <c r="J84" i="10"/>
  <c r="I84" i="10"/>
  <c r="H84" i="10"/>
  <c r="F74" i="10"/>
  <c r="I83" i="10"/>
  <c r="I85" i="10"/>
  <c r="G83" i="10"/>
  <c r="V83" i="10"/>
  <c r="K85" i="10"/>
  <c r="AC85" i="10"/>
  <c r="O85" i="10"/>
  <c r="AE83" i="10"/>
  <c r="W83" i="10"/>
  <c r="AA85" i="10"/>
  <c r="H83" i="10"/>
  <c r="AH85" i="10"/>
  <c r="H85" i="10"/>
  <c r="AB83" i="10"/>
  <c r="AI83" i="10"/>
  <c r="Z83" i="10"/>
  <c r="AE85" i="10"/>
  <c r="AG83" i="10"/>
  <c r="Q83" i="10"/>
  <c r="U85" i="10"/>
  <c r="K83" i="10"/>
  <c r="AB85" i="10"/>
  <c r="M85" i="10"/>
  <c r="AD83" i="10"/>
  <c r="O83" i="10"/>
  <c r="J85" i="10"/>
  <c r="AC83" i="10"/>
  <c r="U83" i="10"/>
  <c r="Z85" i="10"/>
  <c r="G84" i="10"/>
  <c r="AF85" i="10"/>
  <c r="X85" i="10"/>
  <c r="L85" i="10"/>
  <c r="W85" i="10"/>
  <c r="AD85" i="10"/>
  <c r="AF83" i="10"/>
  <c r="J83" i="10"/>
  <c r="AI85" i="10"/>
  <c r="S85" i="10"/>
  <c r="AG85" i="10"/>
  <c r="Y85" i="10"/>
  <c r="G85" i="10"/>
  <c r="F84" i="10"/>
  <c r="AA83" i="10"/>
  <c r="M83" i="10"/>
  <c r="AH83" i="10"/>
  <c r="S83" i="10"/>
  <c r="Y83" i="10"/>
  <c r="L83" i="10"/>
  <c r="X83" i="10"/>
  <c r="V85" i="10"/>
  <c r="Q85" i="10"/>
  <c r="AC74" i="10"/>
  <c r="AC73" i="10"/>
  <c r="AB73" i="10"/>
  <c r="AB74" i="10"/>
  <c r="H73" i="10"/>
  <c r="H74" i="10"/>
  <c r="U74" i="10"/>
  <c r="U73" i="10"/>
  <c r="AA74" i="10"/>
  <c r="AA73" i="10"/>
  <c r="Q74" i="10"/>
  <c r="Q73" i="10"/>
  <c r="S73" i="10"/>
  <c r="S74" i="10"/>
  <c r="G74" i="10"/>
  <c r="G73" i="10"/>
  <c r="AI74" i="10"/>
  <c r="AI73" i="10"/>
  <c r="Z74" i="10"/>
  <c r="Z73" i="10"/>
  <c r="AG73" i="10"/>
  <c r="AG74" i="10"/>
  <c r="Y73" i="10"/>
  <c r="Y74" i="10"/>
  <c r="X73" i="10"/>
  <c r="X74" i="10"/>
  <c r="L74" i="10"/>
  <c r="L73" i="10"/>
  <c r="AF73" i="10"/>
  <c r="AF74" i="10"/>
  <c r="M73" i="10"/>
  <c r="M74" i="10"/>
  <c r="AE73" i="10"/>
  <c r="AE74" i="10"/>
  <c r="W73" i="10"/>
  <c r="W74" i="10"/>
  <c r="J73" i="10"/>
  <c r="J74" i="10"/>
  <c r="I74" i="10"/>
  <c r="I73" i="10"/>
  <c r="K73" i="10"/>
  <c r="K74" i="10"/>
  <c r="O74" i="10"/>
  <c r="O73" i="10"/>
  <c r="AD74" i="10"/>
  <c r="AD73" i="10"/>
  <c r="V73" i="10"/>
  <c r="V74" i="10"/>
  <c r="S80" i="13"/>
  <c r="S79" i="13"/>
  <c r="H83" i="37"/>
  <c r="D83" i="37"/>
  <c r="M82" i="37"/>
  <c r="M82" i="35"/>
  <c r="M84" i="34"/>
  <c r="H83" i="35"/>
  <c r="H85" i="34"/>
  <c r="D83" i="35"/>
  <c r="D85" i="34"/>
  <c r="K7" i="34"/>
  <c r="K5" i="34"/>
  <c r="L3" i="34"/>
  <c r="D23" i="11"/>
  <c r="E22" i="33"/>
  <c r="BK78" i="13"/>
  <c r="BJ78" i="13"/>
  <c r="BG78" i="13"/>
  <c r="BF78" i="13"/>
  <c r="BE78" i="13"/>
  <c r="BD78" i="13"/>
  <c r="BC78" i="13"/>
  <c r="BB78" i="13"/>
  <c r="BA78" i="13"/>
  <c r="AZ78" i="13"/>
  <c r="AY78" i="13"/>
  <c r="AX78" i="13"/>
  <c r="AW78" i="13"/>
  <c r="AV78" i="13"/>
  <c r="AU78" i="13"/>
  <c r="AT78" i="13"/>
  <c r="AS78" i="13"/>
  <c r="AR78" i="13"/>
  <c r="AQ78" i="13"/>
  <c r="AP78" i="13"/>
  <c r="AO78" i="13"/>
  <c r="AN78" i="13"/>
  <c r="AM78" i="13"/>
  <c r="AL78" i="13"/>
  <c r="AK78" i="13"/>
  <c r="AJ78" i="13"/>
  <c r="AH78" i="13"/>
  <c r="AG78" i="13"/>
  <c r="AF78" i="13"/>
  <c r="AE78" i="13"/>
  <c r="AD78" i="13"/>
  <c r="AC78" i="13"/>
  <c r="AB78" i="13"/>
  <c r="AA78" i="13"/>
  <c r="Z78" i="13"/>
  <c r="Y78" i="13"/>
  <c r="X78" i="13"/>
  <c r="W78" i="13"/>
  <c r="V78" i="13"/>
  <c r="L78" i="13"/>
  <c r="K78" i="13"/>
  <c r="J78" i="13"/>
  <c r="I78" i="13"/>
  <c r="H78" i="13"/>
  <c r="F78" i="13"/>
  <c r="BK77" i="13"/>
  <c r="BJ77" i="13"/>
  <c r="BG77" i="13"/>
  <c r="BF77" i="13"/>
  <c r="BE77" i="13"/>
  <c r="BD77" i="13"/>
  <c r="BC77" i="13"/>
  <c r="BB77" i="13"/>
  <c r="BA77" i="13"/>
  <c r="AZ77" i="13"/>
  <c r="AY77" i="13"/>
  <c r="AX77" i="13"/>
  <c r="AW77" i="13"/>
  <c r="AV77" i="13"/>
  <c r="AU77" i="13"/>
  <c r="AT77" i="13"/>
  <c r="AS77" i="13"/>
  <c r="AR77" i="13"/>
  <c r="AQ77" i="13"/>
  <c r="AP77" i="13"/>
  <c r="AO77" i="13"/>
  <c r="AN77" i="13"/>
  <c r="AM77" i="13"/>
  <c r="AL77" i="13"/>
  <c r="AK77" i="13"/>
  <c r="AJ77" i="13"/>
  <c r="AH77" i="13"/>
  <c r="AG77" i="13"/>
  <c r="AF77" i="13"/>
  <c r="AE77" i="13"/>
  <c r="AD77" i="13"/>
  <c r="AC77" i="13"/>
  <c r="AB77" i="13"/>
  <c r="AA77" i="13"/>
  <c r="Z77" i="13"/>
  <c r="Y77" i="13"/>
  <c r="X77" i="13"/>
  <c r="W77" i="13"/>
  <c r="V77" i="13"/>
  <c r="U77" i="13"/>
  <c r="O77" i="13"/>
  <c r="O80" i="13" s="1"/>
  <c r="L77" i="13"/>
  <c r="K77" i="13"/>
  <c r="J77" i="13"/>
  <c r="I77" i="13"/>
  <c r="H77" i="13"/>
  <c r="F77" i="13"/>
  <c r="E77" i="13"/>
  <c r="D78" i="13"/>
  <c r="V23" i="33"/>
  <c r="W23" i="33"/>
  <c r="X23" i="33"/>
  <c r="Y23" i="33"/>
  <c r="Z23" i="33"/>
  <c r="AA23" i="33"/>
  <c r="AB23" i="33"/>
  <c r="AC23" i="33"/>
  <c r="AD23" i="33"/>
  <c r="AE23" i="33"/>
  <c r="AF23" i="33"/>
  <c r="Y22" i="33"/>
  <c r="Z22" i="33"/>
  <c r="AA22" i="33"/>
  <c r="AB22" i="33"/>
  <c r="AC22" i="33"/>
  <c r="AD22" i="33"/>
  <c r="AE22" i="33"/>
  <c r="AF22" i="33"/>
  <c r="X22" i="33"/>
  <c r="W22" i="33"/>
  <c r="V22" i="33"/>
  <c r="U23" i="33"/>
  <c r="U22" i="33"/>
  <c r="S22" i="33"/>
  <c r="O22" i="33"/>
  <c r="L22" i="33"/>
  <c r="E23" i="33"/>
  <c r="F23" i="33"/>
  <c r="G23" i="33"/>
  <c r="H23" i="33"/>
  <c r="I23" i="33"/>
  <c r="J23" i="33"/>
  <c r="K23" i="33"/>
  <c r="L23" i="33"/>
  <c r="K22" i="33"/>
  <c r="F22" i="33"/>
  <c r="G22" i="33"/>
  <c r="H22" i="33"/>
  <c r="I22" i="33"/>
  <c r="J22" i="33"/>
  <c r="D22" i="31"/>
  <c r="AA22" i="31"/>
  <c r="AB22" i="31"/>
  <c r="AC22" i="31"/>
  <c r="AD22" i="31"/>
  <c r="AE22" i="31"/>
  <c r="W22" i="31"/>
  <c r="X22" i="31"/>
  <c r="Y22" i="31"/>
  <c r="Z22" i="31"/>
  <c r="V22" i="31"/>
  <c r="U22" i="31"/>
  <c r="U23" i="31"/>
  <c r="S22" i="31"/>
  <c r="S23" i="31"/>
  <c r="Q22" i="31"/>
  <c r="Q23" i="31"/>
  <c r="O22" i="31"/>
  <c r="O23" i="31"/>
  <c r="M22" i="31"/>
  <c r="M23" i="31"/>
  <c r="L22" i="31"/>
  <c r="D79" i="13" l="1"/>
  <c r="D80" i="13"/>
  <c r="S64" i="13"/>
  <c r="O79" i="13"/>
  <c r="E23" i="31"/>
  <c r="F23" i="31"/>
  <c r="G23" i="31"/>
  <c r="H23" i="31"/>
  <c r="I23" i="31"/>
  <c r="J23" i="31"/>
  <c r="K23" i="31"/>
  <c r="L23" i="31"/>
  <c r="E22" i="31"/>
  <c r="G22" i="31"/>
  <c r="H22" i="31"/>
  <c r="I22" i="31"/>
  <c r="J22" i="31"/>
  <c r="K22" i="31"/>
  <c r="D23" i="31"/>
  <c r="D26" i="13"/>
  <c r="BJ27" i="13"/>
  <c r="BD26" i="13"/>
  <c r="BD27" i="13"/>
  <c r="BB26" i="13"/>
  <c r="BB27" i="13"/>
  <c r="AZ26" i="13"/>
  <c r="AZ27" i="13"/>
  <c r="AV26" i="13"/>
  <c r="AV27" i="13"/>
  <c r="AT27" i="13"/>
  <c r="AT26" i="13"/>
  <c r="AR27" i="13"/>
  <c r="AR26" i="13"/>
  <c r="AP26" i="13"/>
  <c r="AN27" i="13"/>
  <c r="AN26" i="13"/>
  <c r="AP27" i="13"/>
  <c r="AJ27" i="13"/>
  <c r="AJ26" i="13"/>
  <c r="AL27" i="13"/>
  <c r="AL26" i="13"/>
  <c r="AH27" i="13"/>
  <c r="AH26" i="13"/>
  <c r="AF26" i="13"/>
  <c r="AD26" i="13"/>
  <c r="AD27" i="13"/>
  <c r="AB27" i="13"/>
  <c r="AB26" i="13"/>
  <c r="X26" i="13"/>
  <c r="X27" i="13"/>
  <c r="V26" i="13"/>
  <c r="V27" i="13"/>
  <c r="S26" i="13"/>
  <c r="S27" i="13"/>
  <c r="L26" i="13"/>
  <c r="J26" i="13"/>
  <c r="J27" i="13"/>
  <c r="L27" i="13"/>
  <c r="F27" i="13"/>
  <c r="H27" i="13"/>
  <c r="E25" i="10"/>
  <c r="E24" i="10"/>
  <c r="D27" i="13"/>
  <c r="D25" i="10"/>
  <c r="V25" i="10"/>
  <c r="W25" i="10"/>
  <c r="X25" i="10"/>
  <c r="Y25" i="10"/>
  <c r="Z25" i="10"/>
  <c r="AA25" i="10"/>
  <c r="AB25" i="10"/>
  <c r="AC25" i="10"/>
  <c r="AD25" i="10"/>
  <c r="AE25" i="10"/>
  <c r="AF25" i="10"/>
  <c r="AI25" i="10"/>
  <c r="U25" i="10"/>
  <c r="U24" i="10"/>
  <c r="S25" i="10"/>
  <c r="Q25" i="10"/>
  <c r="O25" i="10"/>
  <c r="O24" i="10"/>
  <c r="M25" i="10"/>
  <c r="X24" i="10"/>
  <c r="Y24" i="10"/>
  <c r="Z24" i="10"/>
  <c r="AA24" i="10"/>
  <c r="AB24" i="10"/>
  <c r="AC24" i="10"/>
  <c r="AD24" i="10"/>
  <c r="AE24" i="10"/>
  <c r="AF24" i="10"/>
  <c r="AI24" i="10"/>
  <c r="L25" i="10"/>
  <c r="F25" i="10"/>
  <c r="G25" i="10"/>
  <c r="H25" i="10"/>
  <c r="I25" i="10"/>
  <c r="J25" i="10"/>
  <c r="K25" i="10"/>
  <c r="G24" i="10"/>
  <c r="H24" i="10"/>
  <c r="J24" i="10"/>
  <c r="D22" i="11"/>
  <c r="O23" i="11"/>
  <c r="K23" i="11"/>
  <c r="Q23" i="11"/>
  <c r="M23" i="11"/>
  <c r="Q22" i="11"/>
  <c r="O22" i="11"/>
  <c r="M22" i="11"/>
  <c r="K22" i="11"/>
  <c r="J22" i="11"/>
  <c r="AI23" i="11"/>
  <c r="AF23" i="11"/>
  <c r="AE23" i="11"/>
  <c r="AD23" i="11"/>
  <c r="AC23" i="11"/>
  <c r="AB23" i="11"/>
  <c r="AA23" i="11"/>
  <c r="Z23" i="11"/>
  <c r="Y23" i="11"/>
  <c r="X23" i="11"/>
  <c r="W23" i="11"/>
  <c r="V23" i="11"/>
  <c r="U23" i="11"/>
  <c r="T23" i="11"/>
  <c r="S23" i="11"/>
  <c r="J23" i="11"/>
  <c r="I23" i="11"/>
  <c r="H23" i="11"/>
  <c r="G23" i="11"/>
  <c r="F23" i="11"/>
  <c r="E23" i="11"/>
  <c r="I22" i="11"/>
  <c r="H22" i="11"/>
  <c r="G22" i="11"/>
  <c r="F22" i="11"/>
  <c r="E22" i="11"/>
  <c r="Q22" i="1"/>
  <c r="O22" i="1"/>
  <c r="M22" i="1"/>
  <c r="K22" i="1"/>
  <c r="J22" i="1"/>
  <c r="D22" i="1"/>
  <c r="AI47" i="1"/>
  <c r="AI49" i="1" s="1"/>
  <c r="AI34" i="1"/>
  <c r="F32" i="11"/>
  <c r="M45" i="11"/>
  <c r="K45" i="11"/>
  <c r="O48" i="11" l="1"/>
  <c r="O47" i="11"/>
  <c r="M46" i="11"/>
  <c r="M48" i="11"/>
  <c r="M47" i="11"/>
  <c r="K46" i="11"/>
  <c r="K48" i="11"/>
  <c r="M36" i="11"/>
  <c r="O36" i="11"/>
  <c r="K36" i="11"/>
  <c r="AI38" i="1"/>
  <c r="AI39" i="1"/>
  <c r="O37" i="11"/>
  <c r="M37" i="11"/>
  <c r="S60" i="33"/>
  <c r="O60" i="33"/>
  <c r="Q62" i="33" s="1"/>
  <c r="M60" i="33"/>
  <c r="U60" i="33"/>
  <c r="V60" i="33"/>
  <c r="W60" i="33"/>
  <c r="X60" i="33"/>
  <c r="Y60" i="33"/>
  <c r="Z60" i="33"/>
  <c r="AA60" i="33"/>
  <c r="AB60" i="33"/>
  <c r="AC60" i="33"/>
  <c r="AD60" i="33"/>
  <c r="AE60" i="33"/>
  <c r="AF60" i="33"/>
  <c r="AG60" i="33"/>
  <c r="AH62" i="33" s="1"/>
  <c r="AI60" i="33"/>
  <c r="AI62" i="33" s="1"/>
  <c r="E60" i="33"/>
  <c r="F60" i="33"/>
  <c r="G60" i="33"/>
  <c r="H60" i="33"/>
  <c r="I60" i="33"/>
  <c r="J60" i="33"/>
  <c r="K60" i="33"/>
  <c r="L60" i="33"/>
  <c r="S56" i="31"/>
  <c r="S57" i="31" s="1"/>
  <c r="Q56" i="31"/>
  <c r="S43" i="31"/>
  <c r="Q43" i="31"/>
  <c r="O56" i="31"/>
  <c r="M56" i="31"/>
  <c r="W56" i="31"/>
  <c r="X56" i="31"/>
  <c r="Y56" i="31"/>
  <c r="Z56" i="31"/>
  <c r="AA56" i="31"/>
  <c r="AB56" i="31"/>
  <c r="AC56" i="31"/>
  <c r="AD56" i="31"/>
  <c r="AE56" i="31"/>
  <c r="AF56" i="31"/>
  <c r="AG56" i="31"/>
  <c r="AI56" i="31"/>
  <c r="AI58" i="31" s="1"/>
  <c r="U56" i="31"/>
  <c r="E56" i="31"/>
  <c r="F56" i="31"/>
  <c r="H56" i="31"/>
  <c r="I56" i="31"/>
  <c r="J56" i="31"/>
  <c r="K56" i="31"/>
  <c r="L56" i="31"/>
  <c r="D56" i="31"/>
  <c r="O43" i="31"/>
  <c r="M43" i="31"/>
  <c r="U43" i="31"/>
  <c r="V43" i="31"/>
  <c r="W43" i="31"/>
  <c r="X43" i="31"/>
  <c r="Y43" i="31"/>
  <c r="Z43" i="31"/>
  <c r="AA43" i="31"/>
  <c r="AB43" i="31"/>
  <c r="AC43" i="31"/>
  <c r="AD43" i="31"/>
  <c r="AE43" i="31"/>
  <c r="AF43" i="31"/>
  <c r="AG43" i="31"/>
  <c r="AI43" i="31"/>
  <c r="E43" i="31"/>
  <c r="F43" i="31"/>
  <c r="G43" i="31"/>
  <c r="H43" i="31"/>
  <c r="I43" i="31"/>
  <c r="J43" i="31"/>
  <c r="K43" i="31"/>
  <c r="L43" i="31"/>
  <c r="D43" i="31"/>
  <c r="W79" i="13"/>
  <c r="N5" i="13"/>
  <c r="Q80" i="13"/>
  <c r="Q79" i="13"/>
  <c r="O64" i="13"/>
  <c r="O81" i="13"/>
  <c r="U81" i="13"/>
  <c r="V79" i="13"/>
  <c r="AI69" i="10"/>
  <c r="AG69" i="10"/>
  <c r="AF69" i="10"/>
  <c r="AE69" i="10"/>
  <c r="AD69" i="10"/>
  <c r="AC69" i="10"/>
  <c r="AB69" i="10"/>
  <c r="AA69" i="10"/>
  <c r="Z69" i="10"/>
  <c r="Y69" i="10"/>
  <c r="X69" i="10"/>
  <c r="W69" i="10"/>
  <c r="V69" i="10"/>
  <c r="U69" i="10"/>
  <c r="S69" i="10"/>
  <c r="Q69" i="10"/>
  <c r="O69" i="10"/>
  <c r="M69" i="10"/>
  <c r="L69" i="10"/>
  <c r="K69" i="10"/>
  <c r="J69" i="10"/>
  <c r="I69" i="10"/>
  <c r="H69" i="10"/>
  <c r="G69" i="10"/>
  <c r="F69" i="10"/>
  <c r="E69" i="10"/>
  <c r="D32" i="11"/>
  <c r="G22" i="1"/>
  <c r="H22" i="1"/>
  <c r="I22" i="1"/>
  <c r="F22" i="1"/>
  <c r="E22" i="1"/>
  <c r="Q32" i="11"/>
  <c r="O32" i="11"/>
  <c r="M32" i="11"/>
  <c r="K32" i="11"/>
  <c r="J32" i="11"/>
  <c r="I32" i="11"/>
  <c r="H32" i="11"/>
  <c r="G32" i="11"/>
  <c r="E32" i="11"/>
  <c r="Q34" i="1"/>
  <c r="O34" i="1"/>
  <c r="M34" i="1"/>
  <c r="AB34" i="1"/>
  <c r="AG47" i="1"/>
  <c r="AF47" i="1"/>
  <c r="AE47" i="1"/>
  <c r="AD47" i="1"/>
  <c r="AA47" i="1"/>
  <c r="AA34" i="1"/>
  <c r="AB47" i="1"/>
  <c r="AC47" i="1"/>
  <c r="Z47" i="1"/>
  <c r="Y47" i="1"/>
  <c r="X47" i="1"/>
  <c r="W47" i="1"/>
  <c r="V47" i="1"/>
  <c r="U47" i="1"/>
  <c r="T47" i="1"/>
  <c r="S49" i="1"/>
  <c r="K47" i="1"/>
  <c r="J47" i="1"/>
  <c r="I47" i="1"/>
  <c r="G47" i="1"/>
  <c r="F47" i="1"/>
  <c r="O48" i="1" s="1"/>
  <c r="E47" i="1"/>
  <c r="K34" i="1"/>
  <c r="D34" i="1"/>
  <c r="AK39" i="29"/>
  <c r="AK38" i="29"/>
  <c r="N39" i="29"/>
  <c r="N38" i="29"/>
  <c r="V39" i="29"/>
  <c r="V38" i="29"/>
  <c r="P39" i="29"/>
  <c r="P38" i="29"/>
  <c r="R39" i="29"/>
  <c r="R38" i="29"/>
  <c r="P11" i="37"/>
  <c r="P11" i="35"/>
  <c r="P11" i="34"/>
  <c r="P11" i="25"/>
  <c r="T11" i="33"/>
  <c r="T11" i="31"/>
  <c r="R11" i="11"/>
  <c r="T11" i="13"/>
  <c r="T11" i="10"/>
  <c r="R11" i="1"/>
  <c r="U11" i="29"/>
  <c r="O11" i="37"/>
  <c r="O11" i="35"/>
  <c r="O11" i="34"/>
  <c r="O11" i="25"/>
  <c r="S11" i="33"/>
  <c r="S11" i="31"/>
  <c r="S11" i="13"/>
  <c r="S11" i="10"/>
  <c r="Q11" i="11"/>
  <c r="Q11" i="1"/>
  <c r="T11" i="29"/>
  <c r="M11" i="37"/>
  <c r="M11" i="35"/>
  <c r="M11" i="34"/>
  <c r="M11" i="25"/>
  <c r="P11" i="33"/>
  <c r="P11" i="31"/>
  <c r="P11" i="13"/>
  <c r="P11" i="10"/>
  <c r="N11" i="11"/>
  <c r="N11" i="1"/>
  <c r="Q11" i="29"/>
  <c r="P11" i="29"/>
  <c r="L11" i="37"/>
  <c r="L11" i="35"/>
  <c r="L11" i="34"/>
  <c r="L11" i="25"/>
  <c r="O11" i="33"/>
  <c r="O11" i="31"/>
  <c r="O11" i="13"/>
  <c r="O11" i="10"/>
  <c r="M11" i="11"/>
  <c r="M11" i="1"/>
  <c r="K11" i="37"/>
  <c r="K11" i="35"/>
  <c r="K11" i="34"/>
  <c r="K11" i="25"/>
  <c r="N11" i="33"/>
  <c r="N11" i="31"/>
  <c r="N11" i="13"/>
  <c r="N11" i="10"/>
  <c r="L11" i="11"/>
  <c r="L11" i="1"/>
  <c r="O11" i="29"/>
  <c r="O9" i="37"/>
  <c r="O9" i="35"/>
  <c r="O9" i="34"/>
  <c r="O9" i="25"/>
  <c r="S9" i="33"/>
  <c r="S9" i="31"/>
  <c r="S9" i="13"/>
  <c r="S9" i="10"/>
  <c r="Q9" i="11"/>
  <c r="Q9" i="1"/>
  <c r="T9" i="29"/>
  <c r="N9" i="37"/>
  <c r="N9" i="35"/>
  <c r="N9" i="34"/>
  <c r="N9" i="25"/>
  <c r="R9" i="33"/>
  <c r="R9" i="31"/>
  <c r="R9" i="13"/>
  <c r="R9" i="10"/>
  <c r="P9" i="11"/>
  <c r="P9" i="1"/>
  <c r="S9" i="29"/>
  <c r="M9" i="37"/>
  <c r="M9" i="35"/>
  <c r="M9" i="34"/>
  <c r="M9" i="25"/>
  <c r="P9" i="33"/>
  <c r="P9" i="31"/>
  <c r="P9" i="13"/>
  <c r="P9" i="10"/>
  <c r="Q9" i="29"/>
  <c r="N9" i="11"/>
  <c r="N9" i="1"/>
  <c r="L9" i="37"/>
  <c r="L9" i="25"/>
  <c r="K7" i="37"/>
  <c r="K7" i="35"/>
  <c r="K7" i="25"/>
  <c r="L9" i="35"/>
  <c r="L9" i="34"/>
  <c r="O9" i="33"/>
  <c r="O9" i="31"/>
  <c r="O9" i="13"/>
  <c r="O9" i="10"/>
  <c r="M9" i="11"/>
  <c r="M9" i="1"/>
  <c r="P9" i="29"/>
  <c r="N7" i="33"/>
  <c r="N7" i="31"/>
  <c r="N7" i="13"/>
  <c r="N7" i="10"/>
  <c r="L7" i="11"/>
  <c r="L7" i="1"/>
  <c r="O7" i="29"/>
  <c r="K5" i="37"/>
  <c r="K5" i="35"/>
  <c r="K5" i="25"/>
  <c r="N5" i="33"/>
  <c r="N5" i="31"/>
  <c r="N5" i="10"/>
  <c r="L5" i="11"/>
  <c r="L5" i="1"/>
  <c r="O5" i="29"/>
  <c r="L3" i="37"/>
  <c r="L3" i="35"/>
  <c r="L3" i="25"/>
  <c r="O3" i="33"/>
  <c r="O3" i="31"/>
  <c r="O3" i="10"/>
  <c r="M3" i="11"/>
  <c r="BK79" i="13"/>
  <c r="BJ79" i="13"/>
  <c r="E52" i="33" l="1"/>
  <c r="E62" i="33"/>
  <c r="Q57" i="31"/>
  <c r="V47" i="31"/>
  <c r="AH47" i="31"/>
  <c r="E48" i="31"/>
  <c r="E58" i="31"/>
  <c r="V58" i="31"/>
  <c r="V48" i="31"/>
  <c r="AH58" i="31"/>
  <c r="AH48" i="31"/>
  <c r="G48" i="31"/>
  <c r="G47" i="31"/>
  <c r="AG62" i="33"/>
  <c r="AF62" i="33"/>
  <c r="AE62" i="33"/>
  <c r="AD62" i="33"/>
  <c r="AC62" i="33"/>
  <c r="AB62" i="33"/>
  <c r="AA62" i="33"/>
  <c r="Z62" i="33"/>
  <c r="Y62" i="33"/>
  <c r="X62" i="33"/>
  <c r="W62" i="33"/>
  <c r="V62" i="33"/>
  <c r="O62" i="33"/>
  <c r="M62" i="33"/>
  <c r="L62" i="33"/>
  <c r="K62" i="33"/>
  <c r="J62" i="33"/>
  <c r="I62" i="33"/>
  <c r="H62" i="33"/>
  <c r="F52" i="33"/>
  <c r="O63" i="33"/>
  <c r="O61" i="33"/>
  <c r="M61" i="33"/>
  <c r="Q63" i="33"/>
  <c r="G61" i="33"/>
  <c r="Q61" i="33"/>
  <c r="M63" i="33"/>
  <c r="AB63" i="33"/>
  <c r="L63" i="33"/>
  <c r="F62" i="33"/>
  <c r="AB61" i="33"/>
  <c r="L61" i="33"/>
  <c r="AA63" i="33"/>
  <c r="K63" i="33"/>
  <c r="AA61" i="33"/>
  <c r="K61" i="33"/>
  <c r="U63" i="33"/>
  <c r="AI63" i="33"/>
  <c r="Z63" i="33"/>
  <c r="J63" i="33"/>
  <c r="AI61" i="33"/>
  <c r="Z61" i="33"/>
  <c r="J61" i="33"/>
  <c r="G63" i="33"/>
  <c r="AD61" i="33"/>
  <c r="G62" i="33"/>
  <c r="AG63" i="33"/>
  <c r="Y63" i="33"/>
  <c r="I63" i="33"/>
  <c r="AG61" i="33"/>
  <c r="Y61" i="33"/>
  <c r="I61" i="33"/>
  <c r="AE63" i="33"/>
  <c r="AE61" i="33"/>
  <c r="AD63" i="33"/>
  <c r="V61" i="33"/>
  <c r="AC61" i="33"/>
  <c r="AF63" i="33"/>
  <c r="X63" i="33"/>
  <c r="H63" i="33"/>
  <c r="AF61" i="33"/>
  <c r="X61" i="33"/>
  <c r="H61" i="33"/>
  <c r="W63" i="33"/>
  <c r="W61" i="33"/>
  <c r="V63" i="33"/>
  <c r="AC63" i="33"/>
  <c r="U61" i="33"/>
  <c r="AH61" i="33"/>
  <c r="AH63" i="33"/>
  <c r="AG58" i="31"/>
  <c r="AF58" i="31"/>
  <c r="AE58" i="31"/>
  <c r="AD58" i="31"/>
  <c r="AC58" i="31"/>
  <c r="AB58" i="31"/>
  <c r="AA58" i="31"/>
  <c r="Z58" i="31"/>
  <c r="Y58" i="31"/>
  <c r="X58" i="31"/>
  <c r="W58" i="31"/>
  <c r="U58" i="31"/>
  <c r="S58" i="31"/>
  <c r="Q58" i="31"/>
  <c r="O58" i="31"/>
  <c r="M58" i="31"/>
  <c r="L58" i="31"/>
  <c r="K58" i="31"/>
  <c r="J58" i="31"/>
  <c r="I58" i="31"/>
  <c r="H58" i="31"/>
  <c r="F48" i="31"/>
  <c r="U59" i="31"/>
  <c r="AE59" i="31"/>
  <c r="W59" i="31"/>
  <c r="F58" i="31"/>
  <c r="AC57" i="31"/>
  <c r="K57" i="31"/>
  <c r="S59" i="31"/>
  <c r="AA59" i="31"/>
  <c r="Y57" i="31"/>
  <c r="AD57" i="31"/>
  <c r="O59" i="31"/>
  <c r="I57" i="31"/>
  <c r="AD59" i="31"/>
  <c r="L59" i="31"/>
  <c r="AB57" i="31"/>
  <c r="J57" i="31"/>
  <c r="O57" i="31"/>
  <c r="AB59" i="31"/>
  <c r="J59" i="31"/>
  <c r="AH57" i="31"/>
  <c r="AI59" i="31"/>
  <c r="H59" i="31"/>
  <c r="G58" i="31"/>
  <c r="U57" i="31"/>
  <c r="H57" i="31"/>
  <c r="AC59" i="31"/>
  <c r="K59" i="31"/>
  <c r="AI57" i="31"/>
  <c r="AA57" i="31"/>
  <c r="G57" i="31"/>
  <c r="Z57" i="31"/>
  <c r="M59" i="31"/>
  <c r="AG57" i="31"/>
  <c r="V59" i="31"/>
  <c r="AH59" i="31"/>
  <c r="Z59" i="31"/>
  <c r="G59" i="31"/>
  <c r="AF57" i="31"/>
  <c r="X57" i="31"/>
  <c r="Q59" i="31"/>
  <c r="M57" i="31"/>
  <c r="AG59" i="31"/>
  <c r="Y59" i="31"/>
  <c r="AE57" i="31"/>
  <c r="W57" i="31"/>
  <c r="V57" i="31"/>
  <c r="I59" i="31"/>
  <c r="AF59" i="31"/>
  <c r="X59" i="31"/>
  <c r="L57" i="31"/>
  <c r="U62" i="33"/>
  <c r="S63" i="33"/>
  <c r="S62" i="33"/>
  <c r="S61" i="33"/>
  <c r="G48" i="1"/>
  <c r="AC49" i="1"/>
  <c r="S38" i="1"/>
  <c r="Q48" i="1"/>
  <c r="S48" i="1"/>
  <c r="AC48" i="31"/>
  <c r="AC47" i="31"/>
  <c r="O48" i="31"/>
  <c r="O47" i="31"/>
  <c r="J52" i="33"/>
  <c r="J51" i="33"/>
  <c r="AF51" i="33"/>
  <c r="AF52" i="33"/>
  <c r="X51" i="33"/>
  <c r="X52" i="33"/>
  <c r="AB48" i="31"/>
  <c r="AB47" i="31"/>
  <c r="I52" i="33"/>
  <c r="I51" i="33"/>
  <c r="AE51" i="33"/>
  <c r="AE52" i="33"/>
  <c r="W51" i="33"/>
  <c r="W52" i="33"/>
  <c r="U48" i="31"/>
  <c r="U47" i="31"/>
  <c r="AA48" i="31"/>
  <c r="AA47" i="31"/>
  <c r="H51" i="33"/>
  <c r="H52" i="33"/>
  <c r="AD52" i="33"/>
  <c r="AD51" i="33"/>
  <c r="V52" i="33"/>
  <c r="V51" i="33"/>
  <c r="L48" i="31"/>
  <c r="L47" i="31"/>
  <c r="AI48" i="31"/>
  <c r="AI47" i="31"/>
  <c r="Z47" i="31"/>
  <c r="Z48" i="31"/>
  <c r="Q48" i="31"/>
  <c r="Q47" i="31"/>
  <c r="G52" i="33"/>
  <c r="G51" i="33"/>
  <c r="AC52" i="33"/>
  <c r="AC51" i="33"/>
  <c r="U52" i="33"/>
  <c r="U51" i="33"/>
  <c r="H48" i="1"/>
  <c r="H50" i="1"/>
  <c r="K48" i="31"/>
  <c r="K47" i="31"/>
  <c r="AG48" i="31"/>
  <c r="AG47" i="31"/>
  <c r="Y48" i="31"/>
  <c r="Y47" i="31"/>
  <c r="S48" i="31"/>
  <c r="S47" i="31"/>
  <c r="AB51" i="33"/>
  <c r="AB52" i="33"/>
  <c r="M52" i="33"/>
  <c r="M51" i="33"/>
  <c r="G49" i="1"/>
  <c r="H49" i="1"/>
  <c r="J48" i="31"/>
  <c r="J47" i="31"/>
  <c r="AF48" i="31"/>
  <c r="AF47" i="31"/>
  <c r="X48" i="31"/>
  <c r="X47" i="31"/>
  <c r="AA51" i="33"/>
  <c r="AA52" i="33"/>
  <c r="Q51" i="33"/>
  <c r="Q52" i="33"/>
  <c r="I48" i="31"/>
  <c r="I47" i="31"/>
  <c r="AE48" i="31"/>
  <c r="AE47" i="31"/>
  <c r="W48" i="31"/>
  <c r="W47" i="31"/>
  <c r="L52" i="33"/>
  <c r="L51" i="33"/>
  <c r="AI51" i="33"/>
  <c r="AI52" i="33"/>
  <c r="Z52" i="33"/>
  <c r="Z51" i="33"/>
  <c r="O52" i="33"/>
  <c r="O51" i="33"/>
  <c r="H48" i="31"/>
  <c r="H47" i="31"/>
  <c r="AD48" i="31"/>
  <c r="AD47" i="31"/>
  <c r="M47" i="31"/>
  <c r="M48" i="31"/>
  <c r="K52" i="33"/>
  <c r="K51" i="33"/>
  <c r="AG52" i="33"/>
  <c r="AG51" i="33"/>
  <c r="Y52" i="33"/>
  <c r="Y51" i="33"/>
  <c r="S51" i="33"/>
  <c r="S52" i="33"/>
  <c r="AB49" i="1"/>
  <c r="W49" i="1"/>
  <c r="AD49" i="1"/>
  <c r="T49" i="1"/>
  <c r="X49" i="1"/>
  <c r="AE49" i="1"/>
  <c r="O49" i="1"/>
  <c r="U49" i="1"/>
  <c r="Y49" i="1"/>
  <c r="AF49" i="1"/>
  <c r="Q49" i="1"/>
  <c r="V49" i="1"/>
  <c r="Z49" i="1"/>
  <c r="AA49" i="1"/>
  <c r="AG49" i="1"/>
  <c r="AH39" i="1"/>
  <c r="AH49" i="1"/>
  <c r="AF50" i="1"/>
  <c r="AB50" i="1"/>
  <c r="X50" i="1"/>
  <c r="T50" i="1"/>
  <c r="M50" i="1"/>
  <c r="AG48" i="1"/>
  <c r="AC48" i="1"/>
  <c r="Y48" i="1"/>
  <c r="U48" i="1"/>
  <c r="F39" i="1"/>
  <c r="AI50" i="1"/>
  <c r="AE50" i="1"/>
  <c r="AA50" i="1"/>
  <c r="W50" i="1"/>
  <c r="S50" i="1"/>
  <c r="AF48" i="1"/>
  <c r="AB48" i="1"/>
  <c r="X48" i="1"/>
  <c r="T48" i="1"/>
  <c r="M48" i="1"/>
  <c r="AH50" i="1"/>
  <c r="AD50" i="1"/>
  <c r="Z50" i="1"/>
  <c r="V50" i="1"/>
  <c r="Q50" i="1"/>
  <c r="AI48" i="1"/>
  <c r="AE48" i="1"/>
  <c r="AA48" i="1"/>
  <c r="W48" i="1"/>
  <c r="F49" i="1"/>
  <c r="AG50" i="1"/>
  <c r="AC50" i="1"/>
  <c r="Y50" i="1"/>
  <c r="U50" i="1"/>
  <c r="O50" i="1"/>
  <c r="AH48" i="1"/>
  <c r="AD48" i="1"/>
  <c r="Z48" i="1"/>
  <c r="V48" i="1"/>
  <c r="AH38" i="1"/>
  <c r="M49" i="1"/>
  <c r="K50" i="1"/>
  <c r="K49" i="1"/>
  <c r="K48" i="1"/>
  <c r="G50" i="1"/>
  <c r="I49" i="1"/>
  <c r="I48" i="1"/>
  <c r="I50" i="1"/>
  <c r="E39" i="1"/>
  <c r="E49" i="1"/>
  <c r="J50" i="1"/>
  <c r="J49" i="1"/>
  <c r="J48" i="1"/>
  <c r="I39" i="1"/>
  <c r="I38" i="1"/>
  <c r="O38" i="1"/>
  <c r="O39" i="1"/>
  <c r="U38" i="1"/>
  <c r="U39" i="1"/>
  <c r="Y39" i="1"/>
  <c r="Y38" i="1"/>
  <c r="AF38" i="1"/>
  <c r="AF39" i="1"/>
  <c r="J38" i="1"/>
  <c r="J39" i="1"/>
  <c r="Q38" i="1"/>
  <c r="Q39" i="1"/>
  <c r="V38" i="1"/>
  <c r="V39" i="1"/>
  <c r="Z38" i="1"/>
  <c r="Z39" i="1"/>
  <c r="AA38" i="1"/>
  <c r="AA39" i="1"/>
  <c r="AG39" i="1"/>
  <c r="AG38" i="1"/>
  <c r="G38" i="1"/>
  <c r="G39" i="1"/>
  <c r="K38" i="1"/>
  <c r="K39" i="1"/>
  <c r="S39" i="1"/>
  <c r="W38" i="1"/>
  <c r="W39" i="1"/>
  <c r="AC39" i="1"/>
  <c r="AC38" i="1"/>
  <c r="AD38" i="1"/>
  <c r="AD39" i="1"/>
  <c r="H39" i="1"/>
  <c r="H38" i="1"/>
  <c r="M39" i="1"/>
  <c r="M38" i="1"/>
  <c r="T39" i="1"/>
  <c r="T38" i="1"/>
  <c r="X38" i="1"/>
  <c r="X39" i="1"/>
  <c r="AB38" i="1"/>
  <c r="AB39" i="1"/>
  <c r="AE38" i="1"/>
  <c r="AE39" i="1"/>
  <c r="W80" i="13"/>
  <c r="W81" i="13"/>
  <c r="N41" i="29"/>
  <c r="Q64" i="13"/>
  <c r="U79" i="13"/>
  <c r="U80" i="13"/>
  <c r="BK81" i="13"/>
  <c r="BK83" i="13" s="1"/>
  <c r="BK80" i="13"/>
  <c r="BK64" i="13" s="1"/>
  <c r="BJ81" i="13"/>
  <c r="BJ80" i="13"/>
  <c r="BJ64" i="13" s="1"/>
  <c r="V80" i="13"/>
  <c r="V64" i="13" s="1"/>
  <c r="V81" i="13"/>
  <c r="P41" i="29"/>
  <c r="AK42" i="29"/>
  <c r="N42" i="29"/>
  <c r="AK40" i="29"/>
  <c r="AK41" i="29"/>
  <c r="V42" i="29"/>
  <c r="R40" i="29"/>
  <c r="R41" i="29"/>
  <c r="R42" i="29"/>
  <c r="P40" i="29"/>
  <c r="V40" i="29"/>
  <c r="V41" i="29"/>
  <c r="V30" i="29" s="1"/>
  <c r="W83" i="13" l="1"/>
  <c r="W69" i="13"/>
  <c r="BK69" i="13"/>
  <c r="U64" i="13"/>
  <c r="AK30" i="29"/>
  <c r="P30" i="29"/>
  <c r="R30" i="29"/>
  <c r="E34" i="1"/>
  <c r="G45" i="11"/>
  <c r="H45" i="11"/>
  <c r="I45" i="11"/>
  <c r="J45" i="11"/>
  <c r="S45" i="11"/>
  <c r="T45" i="11"/>
  <c r="T48" i="11" s="1"/>
  <c r="U45" i="11"/>
  <c r="V45" i="11"/>
  <c r="W45" i="11"/>
  <c r="X45" i="11"/>
  <c r="Y45" i="11"/>
  <c r="Z45" i="11"/>
  <c r="AA45" i="11"/>
  <c r="AB45" i="11"/>
  <c r="AC45" i="11"/>
  <c r="AD45" i="11"/>
  <c r="AE45" i="11"/>
  <c r="AF45" i="11"/>
  <c r="AG45" i="11"/>
  <c r="AH37" i="11" s="1"/>
  <c r="AI45" i="11"/>
  <c r="E45" i="11"/>
  <c r="S32" i="11"/>
  <c r="T32" i="11"/>
  <c r="U32" i="11"/>
  <c r="V32" i="11"/>
  <c r="W32" i="11"/>
  <c r="X32" i="11"/>
  <c r="Y32" i="11"/>
  <c r="Z32" i="11"/>
  <c r="AA32" i="11"/>
  <c r="AB32" i="11"/>
  <c r="AC32" i="11"/>
  <c r="AD32" i="11"/>
  <c r="AE32" i="11"/>
  <c r="AF32" i="11"/>
  <c r="AG32" i="11"/>
  <c r="AI32" i="11"/>
  <c r="F34" i="1"/>
  <c r="G34" i="1"/>
  <c r="H34" i="1"/>
  <c r="I34" i="1"/>
  <c r="J34" i="1"/>
  <c r="S34" i="1"/>
  <c r="T34" i="1"/>
  <c r="U34" i="1"/>
  <c r="V34" i="1"/>
  <c r="W34" i="1"/>
  <c r="X34" i="1"/>
  <c r="Y34" i="1"/>
  <c r="Z34" i="1"/>
  <c r="AC34" i="1"/>
  <c r="AD34" i="1"/>
  <c r="AE34" i="1"/>
  <c r="AF34" i="1"/>
  <c r="AG34" i="1"/>
  <c r="F47" i="11" l="1"/>
  <c r="E47" i="11"/>
  <c r="AI36" i="11"/>
  <c r="AI46" i="11"/>
  <c r="AI48" i="11"/>
  <c r="AI47" i="11"/>
  <c r="AG36" i="11"/>
  <c r="AH47" i="11"/>
  <c r="AG46" i="11"/>
  <c r="AG48" i="11"/>
  <c r="AF36" i="11"/>
  <c r="AG47" i="11"/>
  <c r="AF48" i="11"/>
  <c r="AF46" i="11"/>
  <c r="AE36" i="11"/>
  <c r="AF47" i="11"/>
  <c r="AE48" i="11"/>
  <c r="AE46" i="11"/>
  <c r="AD36" i="11"/>
  <c r="AE47" i="11"/>
  <c r="AD48" i="11"/>
  <c r="AD46" i="11"/>
  <c r="AC36" i="11"/>
  <c r="AD47" i="11"/>
  <c r="AC46" i="11"/>
  <c r="AC48" i="11"/>
  <c r="AB36" i="11"/>
  <c r="AC47" i="11"/>
  <c r="AB48" i="11"/>
  <c r="AB46" i="11"/>
  <c r="AA36" i="11"/>
  <c r="AB47" i="11"/>
  <c r="AA48" i="11"/>
  <c r="AA46" i="11"/>
  <c r="Z36" i="11"/>
  <c r="AA47" i="11"/>
  <c r="Z46" i="11"/>
  <c r="Z48" i="11"/>
  <c r="Y36" i="11"/>
  <c r="Z47" i="11"/>
  <c r="Y46" i="11"/>
  <c r="Y48" i="11"/>
  <c r="X36" i="11"/>
  <c r="Y47" i="11"/>
  <c r="X48" i="11"/>
  <c r="X46" i="11"/>
  <c r="W36" i="11"/>
  <c r="X47" i="11"/>
  <c r="W46" i="11"/>
  <c r="W48" i="11"/>
  <c r="V36" i="11"/>
  <c r="W47" i="11"/>
  <c r="V48" i="11"/>
  <c r="V46" i="11"/>
  <c r="S36" i="11"/>
  <c r="S46" i="11"/>
  <c r="S48" i="11"/>
  <c r="Q36" i="11"/>
  <c r="Q47" i="11"/>
  <c r="S47" i="11"/>
  <c r="Q48" i="11"/>
  <c r="Q46" i="11"/>
  <c r="K47" i="11"/>
  <c r="J48" i="11"/>
  <c r="J46" i="11"/>
  <c r="J47" i="11"/>
  <c r="I48" i="11"/>
  <c r="I46" i="11"/>
  <c r="H36" i="11"/>
  <c r="I47" i="11"/>
  <c r="H46" i="11"/>
  <c r="H48" i="11"/>
  <c r="G36" i="11"/>
  <c r="H47" i="11"/>
  <c r="G47" i="11"/>
  <c r="G46" i="11"/>
  <c r="G48" i="11"/>
  <c r="U36" i="11"/>
  <c r="V47" i="11"/>
  <c r="U46" i="11"/>
  <c r="U48" i="11"/>
  <c r="T36" i="11"/>
  <c r="U47" i="11"/>
  <c r="T47" i="11"/>
  <c r="T46" i="11"/>
  <c r="E37" i="11"/>
  <c r="F37" i="11"/>
  <c r="I36" i="11"/>
  <c r="I37" i="11"/>
  <c r="J36" i="11"/>
  <c r="K37" i="11"/>
  <c r="AF37" i="11"/>
  <c r="AB37" i="11"/>
  <c r="X37" i="11"/>
  <c r="T37" i="11"/>
  <c r="AE37" i="11"/>
  <c r="AA37" i="11"/>
  <c r="W37" i="11"/>
  <c r="S37" i="11"/>
  <c r="H37" i="11"/>
  <c r="AI37" i="11"/>
  <c r="AD37" i="11"/>
  <c r="Z37" i="11"/>
  <c r="V37" i="11"/>
  <c r="Q37" i="11"/>
  <c r="G37" i="11"/>
  <c r="AG37" i="11"/>
  <c r="AC37" i="11"/>
  <c r="Y37" i="11"/>
  <c r="U37" i="11"/>
  <c r="J37" i="11"/>
  <c r="BG81" i="13"/>
  <c r="BF81" i="13"/>
  <c r="BE81" i="13"/>
  <c r="BD81" i="13"/>
  <c r="BG80" i="13"/>
  <c r="BE80" i="13"/>
  <c r="BD80" i="13"/>
  <c r="BC81" i="13"/>
  <c r="BA81" i="13"/>
  <c r="AZ81" i="13"/>
  <c r="AY81" i="13"/>
  <c r="AX81" i="13"/>
  <c r="AW81" i="13"/>
  <c r="AV81" i="13"/>
  <c r="AU81" i="13"/>
  <c r="AT81" i="13"/>
  <c r="AS81" i="13"/>
  <c r="AR81" i="13"/>
  <c r="AQ81" i="13"/>
  <c r="AP81" i="13"/>
  <c r="AO81" i="13"/>
  <c r="AN81" i="13"/>
  <c r="AM81" i="13"/>
  <c r="AL81" i="13"/>
  <c r="AK81" i="13"/>
  <c r="AJ81" i="13"/>
  <c r="AI81" i="13"/>
  <c r="AH81" i="13"/>
  <c r="AG81" i="13"/>
  <c r="AF81" i="13"/>
  <c r="BC80" i="13"/>
  <c r="BB80" i="13"/>
  <c r="BA80" i="13"/>
  <c r="AZ80" i="13"/>
  <c r="AY80" i="13"/>
  <c r="AX80" i="13"/>
  <c r="AW80" i="13"/>
  <c r="AV80" i="13"/>
  <c r="AU80" i="13"/>
  <c r="AT80" i="13"/>
  <c r="AS80" i="13"/>
  <c r="AR80" i="13"/>
  <c r="AQ80" i="13"/>
  <c r="AP80" i="13"/>
  <c r="AO80" i="13"/>
  <c r="AN80" i="13"/>
  <c r="AM80" i="13"/>
  <c r="AL80" i="13"/>
  <c r="AK80" i="13"/>
  <c r="AJ80" i="13"/>
  <c r="AI80" i="13"/>
  <c r="AH80" i="13"/>
  <c r="AG80" i="13"/>
  <c r="AF80" i="13"/>
  <c r="AI39" i="29"/>
  <c r="AI38" i="29"/>
  <c r="AH39" i="29"/>
  <c r="AG39" i="29"/>
  <c r="AF39" i="29"/>
  <c r="AE39" i="29"/>
  <c r="AD39" i="29"/>
  <c r="AC39" i="29"/>
  <c r="AB39" i="29"/>
  <c r="AA39" i="29"/>
  <c r="Z39" i="29"/>
  <c r="Y39" i="29"/>
  <c r="X39" i="29"/>
  <c r="W39" i="29"/>
  <c r="AH38" i="29"/>
  <c r="AG38" i="29"/>
  <c r="AF38" i="29"/>
  <c r="AE38" i="29"/>
  <c r="AD38" i="29"/>
  <c r="AD41" i="29" s="1"/>
  <c r="AC38" i="29"/>
  <c r="AB38" i="29"/>
  <c r="AA38" i="29"/>
  <c r="Z38" i="29"/>
  <c r="Y38" i="29"/>
  <c r="X38" i="29"/>
  <c r="W38" i="29"/>
  <c r="BI83" i="13" l="1"/>
  <c r="BI69" i="13"/>
  <c r="BE83" i="13"/>
  <c r="BG83" i="13"/>
  <c r="BC83" i="13"/>
  <c r="BA83" i="13"/>
  <c r="AY83" i="13"/>
  <c r="AW83" i="13"/>
  <c r="AS83" i="13"/>
  <c r="AU83" i="13"/>
  <c r="AQ83" i="13"/>
  <c r="AO83" i="13"/>
  <c r="AM83" i="13"/>
  <c r="AK83" i="13"/>
  <c r="AI83" i="13"/>
  <c r="BA69" i="13"/>
  <c r="AO69" i="13"/>
  <c r="AW69" i="13"/>
  <c r="AK69" i="13"/>
  <c r="BG69" i="13"/>
  <c r="AI69" i="13"/>
  <c r="AQ69" i="13"/>
  <c r="AY69" i="13"/>
  <c r="BE69" i="13"/>
  <c r="AC41" i="29"/>
  <c r="AS69" i="13"/>
  <c r="BC69" i="13"/>
  <c r="AF41" i="29"/>
  <c r="AM69" i="13"/>
  <c r="AU69" i="13"/>
  <c r="AA41" i="29"/>
  <c r="Z41" i="29"/>
  <c r="Y41" i="29"/>
  <c r="X41" i="29"/>
  <c r="BF80" i="13"/>
  <c r="AL79" i="13"/>
  <c r="AL64" i="13" s="1"/>
  <c r="AG42" i="29"/>
  <c r="AH42" i="29"/>
  <c r="AB42" i="29"/>
  <c r="AI42" i="29"/>
  <c r="AF42" i="29"/>
  <c r="AE42" i="29"/>
  <c r="AD42" i="29"/>
  <c r="AC42" i="29"/>
  <c r="AB41" i="29"/>
  <c r="AA42" i="29"/>
  <c r="Z42" i="29"/>
  <c r="Y42" i="29"/>
  <c r="X42" i="29"/>
  <c r="W42" i="29"/>
  <c r="W41" i="29"/>
  <c r="AX79" i="13"/>
  <c r="AX64" i="13" s="1"/>
  <c r="AH79" i="13"/>
  <c r="AH64" i="13" s="1"/>
  <c r="AH41" i="29"/>
  <c r="AE41" i="29"/>
  <c r="AG41" i="29"/>
  <c r="BD79" i="13"/>
  <c r="BD64" i="13" s="1"/>
  <c r="BE79" i="13"/>
  <c r="BE64" i="13" s="1"/>
  <c r="BF79" i="13"/>
  <c r="BG79" i="13"/>
  <c r="BG64" i="13" s="1"/>
  <c r="BB81" i="13"/>
  <c r="BB79" i="13"/>
  <c r="BB64" i="13" s="1"/>
  <c r="AP79" i="13"/>
  <c r="AP64" i="13" s="1"/>
  <c r="AT79" i="13"/>
  <c r="AT64" i="13" s="1"/>
  <c r="AI79" i="13"/>
  <c r="AI64" i="13" s="1"/>
  <c r="AM79" i="13"/>
  <c r="AM64" i="13" s="1"/>
  <c r="AQ79" i="13"/>
  <c r="AQ64" i="13" s="1"/>
  <c r="AU79" i="13"/>
  <c r="AU64" i="13" s="1"/>
  <c r="AY79" i="13"/>
  <c r="AY64" i="13" s="1"/>
  <c r="BC79" i="13"/>
  <c r="BC64" i="13" s="1"/>
  <c r="AF79" i="13"/>
  <c r="AF64" i="13" s="1"/>
  <c r="AJ79" i="13"/>
  <c r="AJ64" i="13" s="1"/>
  <c r="AN79" i="13"/>
  <c r="AN64" i="13" s="1"/>
  <c r="AR79" i="13"/>
  <c r="AR64" i="13" s="1"/>
  <c r="AV79" i="13"/>
  <c r="AV64" i="13" s="1"/>
  <c r="AZ79" i="13"/>
  <c r="AZ64" i="13" s="1"/>
  <c r="AG79" i="13"/>
  <c r="AG64" i="13" s="1"/>
  <c r="AK79" i="13"/>
  <c r="AK64" i="13" s="1"/>
  <c r="AO79" i="13"/>
  <c r="AO64" i="13" s="1"/>
  <c r="AS79" i="13"/>
  <c r="AS64" i="13" s="1"/>
  <c r="AW79" i="13"/>
  <c r="AW64" i="13" s="1"/>
  <c r="BA79" i="13"/>
  <c r="BA64" i="13" s="1"/>
  <c r="AI41" i="29"/>
  <c r="AI40" i="29"/>
  <c r="W40" i="29"/>
  <c r="AA40" i="29"/>
  <c r="AE40" i="29"/>
  <c r="X40" i="29"/>
  <c r="AB40" i="29"/>
  <c r="AF40" i="29"/>
  <c r="AF30" i="29" s="1"/>
  <c r="Y40" i="29"/>
  <c r="AC40" i="29"/>
  <c r="AC30" i="29" s="1"/>
  <c r="AG40" i="29"/>
  <c r="Z40" i="29"/>
  <c r="AD40" i="29"/>
  <c r="AD30" i="29" s="1"/>
  <c r="AH40" i="29"/>
  <c r="BF64" i="13" l="1"/>
  <c r="X30" i="29"/>
  <c r="Y30" i="29"/>
  <c r="Z30" i="29"/>
  <c r="AA30" i="29"/>
  <c r="W30" i="29"/>
  <c r="AG30" i="29"/>
  <c r="AI30" i="29"/>
  <c r="AH30" i="29"/>
  <c r="AE30" i="29"/>
  <c r="AB30" i="29"/>
  <c r="G38" i="29"/>
  <c r="H38" i="29"/>
  <c r="I38" i="29"/>
  <c r="J38" i="29"/>
  <c r="K38" i="29"/>
  <c r="L38" i="29"/>
  <c r="M38" i="29"/>
  <c r="T38" i="29"/>
  <c r="G39" i="29"/>
  <c r="H39" i="29"/>
  <c r="H40" i="29" s="1"/>
  <c r="I39" i="29"/>
  <c r="I40" i="29" s="1"/>
  <c r="J39" i="29"/>
  <c r="J42" i="29" s="1"/>
  <c r="K39" i="29"/>
  <c r="K40" i="29" s="1"/>
  <c r="L39" i="29"/>
  <c r="L40" i="29" s="1"/>
  <c r="M39" i="29"/>
  <c r="M40" i="29" s="1"/>
  <c r="N40" i="29"/>
  <c r="T39" i="29"/>
  <c r="M41" i="29" l="1"/>
  <c r="M30" i="29" s="1"/>
  <c r="I42" i="29"/>
  <c r="I41" i="29"/>
  <c r="I30" i="29" s="1"/>
  <c r="T40" i="29"/>
  <c r="T42" i="29"/>
  <c r="M42" i="29"/>
  <c r="J40" i="29"/>
  <c r="G40" i="29"/>
  <c r="G42" i="29"/>
  <c r="T41" i="29"/>
  <c r="N30" i="29"/>
  <c r="J41" i="29"/>
  <c r="K41" i="29"/>
  <c r="K30" i="29" s="1"/>
  <c r="L41" i="29"/>
  <c r="L30" i="29" s="1"/>
  <c r="H41" i="29"/>
  <c r="H30" i="29" s="1"/>
  <c r="L42" i="29"/>
  <c r="H42" i="29"/>
  <c r="P42" i="29"/>
  <c r="K42" i="29"/>
  <c r="G41" i="29"/>
  <c r="T30" i="29" l="1"/>
  <c r="D81" i="13"/>
  <c r="J30" i="29"/>
  <c r="G30" i="29"/>
  <c r="D64" i="13" l="1"/>
  <c r="AE81" i="13"/>
  <c r="AD81" i="13"/>
  <c r="AA81" i="13"/>
  <c r="Z81" i="13"/>
  <c r="Y81" i="13"/>
  <c r="X81" i="13"/>
  <c r="Q81" i="13"/>
  <c r="M81" i="13"/>
  <c r="L81" i="13"/>
  <c r="N83" i="13" s="1"/>
  <c r="K81" i="13"/>
  <c r="J81" i="13"/>
  <c r="H81" i="13"/>
  <c r="U83" i="13" l="1"/>
  <c r="U69" i="13"/>
  <c r="AG83" i="13"/>
  <c r="AG69" i="13"/>
  <c r="AA83" i="13"/>
  <c r="Y83" i="13"/>
  <c r="Q83" i="13"/>
  <c r="M83" i="13"/>
  <c r="Q69" i="13"/>
  <c r="Y69" i="13"/>
  <c r="AA69" i="13"/>
  <c r="M69" i="13"/>
  <c r="AE80" i="13"/>
  <c r="AE79" i="13"/>
  <c r="M80" i="13"/>
  <c r="M79" i="13"/>
  <c r="Y80" i="13"/>
  <c r="Z80" i="13"/>
  <c r="Z79" i="13"/>
  <c r="L80" i="13"/>
  <c r="L79" i="13"/>
  <c r="Y79" i="13"/>
  <c r="J80" i="13"/>
  <c r="J79" i="13"/>
  <c r="K80" i="13"/>
  <c r="K79" i="13"/>
  <c r="S81" i="13"/>
  <c r="X80" i="13"/>
  <c r="X79" i="13"/>
  <c r="AD80" i="13"/>
  <c r="AD79" i="13"/>
  <c r="AB80" i="13"/>
  <c r="AB81" i="13"/>
  <c r="W64" i="13"/>
  <c r="AA80" i="13"/>
  <c r="AA79" i="13"/>
  <c r="AC79" i="13"/>
  <c r="AC81" i="13"/>
  <c r="AE83" i="13" s="1"/>
  <c r="H80" i="13"/>
  <c r="H79" i="13"/>
  <c r="I81" i="13"/>
  <c r="I80" i="13"/>
  <c r="I79" i="13"/>
  <c r="F81" i="13"/>
  <c r="E81" i="13"/>
  <c r="G83" i="13" s="1"/>
  <c r="E79" i="13"/>
  <c r="E80" i="13"/>
  <c r="AC80" i="13"/>
  <c r="AB79" i="13"/>
  <c r="F80" i="13"/>
  <c r="F79" i="13"/>
  <c r="M64" i="13" l="1"/>
  <c r="AE69" i="13"/>
  <c r="BI68" i="13"/>
  <c r="U68" i="13"/>
  <c r="W68" i="13"/>
  <c r="BK68" i="13"/>
  <c r="BA68" i="13"/>
  <c r="AO68" i="13"/>
  <c r="AS68" i="13"/>
  <c r="AQ68" i="13"/>
  <c r="AG68" i="13"/>
  <c r="AU68" i="13"/>
  <c r="AW68" i="13"/>
  <c r="AI68" i="13"/>
  <c r="AY68" i="13"/>
  <c r="BC68" i="13"/>
  <c r="AK68" i="13"/>
  <c r="BG68" i="13"/>
  <c r="BE68" i="13"/>
  <c r="AM68" i="13"/>
  <c r="AA68" i="13"/>
  <c r="Y68" i="13"/>
  <c r="Q68" i="13"/>
  <c r="AE68" i="13"/>
  <c r="K69" i="13"/>
  <c r="M68" i="13"/>
  <c r="K68" i="13"/>
  <c r="AC83" i="13"/>
  <c r="I69" i="13"/>
  <c r="BK84" i="13"/>
  <c r="AU84" i="13"/>
  <c r="AE84" i="13"/>
  <c r="K84" i="13"/>
  <c r="K83" i="13"/>
  <c r="BK82" i="13"/>
  <c r="AU82" i="13"/>
  <c r="AE82" i="13"/>
  <c r="N82" i="13"/>
  <c r="AS84" i="13"/>
  <c r="AC84" i="13"/>
  <c r="BI82" i="13"/>
  <c r="AC82" i="13"/>
  <c r="AG82" i="13"/>
  <c r="BI84" i="13"/>
  <c r="AS82" i="13"/>
  <c r="BG84" i="13"/>
  <c r="AQ84" i="13"/>
  <c r="AA84" i="13"/>
  <c r="BG82" i="13"/>
  <c r="AQ82" i="13"/>
  <c r="AA82" i="13"/>
  <c r="BA82" i="13"/>
  <c r="AY84" i="13"/>
  <c r="I83" i="13"/>
  <c r="R82" i="13"/>
  <c r="AW82" i="13"/>
  <c r="BE84" i="13"/>
  <c r="AO84" i="13"/>
  <c r="Y84" i="13"/>
  <c r="M82" i="13"/>
  <c r="BE82" i="13"/>
  <c r="AO82" i="13"/>
  <c r="Y82" i="13"/>
  <c r="U84" i="13"/>
  <c r="U82" i="13"/>
  <c r="AI84" i="13"/>
  <c r="AI82" i="13"/>
  <c r="AG84" i="13"/>
  <c r="K82" i="13"/>
  <c r="BC84" i="13"/>
  <c r="AM84" i="13"/>
  <c r="W84" i="13"/>
  <c r="BC82" i="13"/>
  <c r="AM82" i="13"/>
  <c r="W82" i="13"/>
  <c r="AK84" i="13"/>
  <c r="AK82" i="13"/>
  <c r="Q84" i="13"/>
  <c r="AY82" i="13"/>
  <c r="AW84" i="13"/>
  <c r="Q82" i="13"/>
  <c r="BA84" i="13"/>
  <c r="M84" i="13"/>
  <c r="AC68" i="13"/>
  <c r="AC69" i="13"/>
  <c r="H64" i="13"/>
  <c r="Y64" i="13"/>
  <c r="AB64" i="13"/>
  <c r="X64" i="13"/>
  <c r="AC64" i="13"/>
  <c r="Z64" i="13"/>
  <c r="AE64" i="13"/>
  <c r="AD64" i="13"/>
  <c r="AA64" i="13"/>
  <c r="L64" i="13"/>
  <c r="K64" i="13"/>
  <c r="J64" i="13"/>
  <c r="G64" i="13"/>
  <c r="I64" i="13"/>
  <c r="E64" i="13"/>
  <c r="F64" i="13"/>
</calcChain>
</file>

<file path=xl/sharedStrings.xml><?xml version="1.0" encoding="utf-8"?>
<sst xmlns="http://schemas.openxmlformats.org/spreadsheetml/2006/main" count="1399" uniqueCount="359">
  <si>
    <t>Nom de l'établissement</t>
  </si>
  <si>
    <t>Nom de l'installation</t>
  </si>
  <si>
    <t>Nom du service</t>
  </si>
  <si>
    <t>Année</t>
  </si>
  <si>
    <t>Mois</t>
  </si>
  <si>
    <t>Jour</t>
  </si>
  <si>
    <t>Date de début du PQPTM</t>
  </si>
  <si>
    <t>Date de fin du PQPTM</t>
  </si>
  <si>
    <t>N° de dossier</t>
  </si>
  <si>
    <t>Nom de l'usager</t>
  </si>
  <si>
    <t>Prénom de l'usager</t>
  </si>
  <si>
    <t>Date de naissance</t>
  </si>
  <si>
    <t>Sexe</t>
  </si>
  <si>
    <t>N° d'assurance maladie</t>
  </si>
  <si>
    <t>Expiration</t>
  </si>
  <si>
    <t>Adresse (Nº, rue)</t>
  </si>
  <si>
    <t>Ville</t>
  </si>
  <si>
    <t>Code postal</t>
  </si>
  <si>
    <t>Nom de la mère à la naissance</t>
  </si>
  <si>
    <t>Prénom de la mère à la naissance</t>
  </si>
  <si>
    <t>Nom du père</t>
  </si>
  <si>
    <t>Prénom du père</t>
  </si>
  <si>
    <t>SECTION CLINICO-ADMINISTRATIVE À LA FIN DU TRAITEMENT DE L'USAGER</t>
  </si>
  <si>
    <t>Débuté</t>
  </si>
  <si>
    <t>Deux mesures et plus</t>
  </si>
  <si>
    <t>Amélior. sig</t>
  </si>
  <si>
    <t>Sous le seuil 
clinique</t>
  </si>
  <si>
    <t>Amélior. Sig +
sous le seuil 
clinique</t>
  </si>
  <si>
    <t>PHQ-9</t>
  </si>
  <si>
    <t>GAD-7</t>
  </si>
  <si>
    <t>PDSS</t>
  </si>
  <si>
    <t>OCI-R</t>
  </si>
  <si>
    <t>PCL-5</t>
  </si>
  <si>
    <t>TOTAL</t>
  </si>
  <si>
    <t>Données à copier et coller (valeur (V)) dans le chiffrier Excel de compilations des résultats du PQPTM</t>
  </si>
  <si>
    <t>DOSSIER</t>
  </si>
  <si>
    <t>DÉBUT</t>
  </si>
  <si>
    <t>FIN</t>
  </si>
  <si>
    <t>SÉANCE</t>
  </si>
  <si>
    <t>AMELIOR</t>
  </si>
  <si>
    <t>SEUIL</t>
  </si>
  <si>
    <t>AME_ET_SEUIL</t>
  </si>
  <si>
    <t>QUESTIONNAIRE D'APPRÉCIATION DE L'ADAPTATION RELATIVE AUX ACTIVITÉS SOCIALES ET AU TRAVAIL - WSAS</t>
  </si>
  <si>
    <t xml:space="preserve">Veuillez indiquer dans quelle mesure votre problème réduit votre capacité à exercer les activités suivantes. </t>
  </si>
  <si>
    <t>1. Répondez aux items en fonction des deux dernières semaines ou du temps écoulé depuis votre dernière rencontre.</t>
  </si>
  <si>
    <t>2. Utilisez l’échelle suivante :</t>
  </si>
  <si>
    <t>s/o</t>
  </si>
  <si>
    <t>Pas du tout</t>
  </si>
  <si>
    <t>Légèrement</t>
  </si>
  <si>
    <t>Certainement</t>
  </si>
  <si>
    <t>Fortement</t>
  </si>
  <si>
    <t>Très gravement
Je ne peux pas travailler</t>
  </si>
  <si>
    <t>3. Répondez à chacun des items en sélectionnant le chiffre qui correspond le mieux à votre situation.</t>
  </si>
  <si>
    <t>Repérage</t>
  </si>
  <si>
    <t>Éval. trouble mental</t>
  </si>
  <si>
    <t>Rencontres</t>
  </si>
  <si>
    <t xml:space="preserve">Intervenant : </t>
  </si>
  <si>
    <t xml:space="preserve">Date de la rencontre : </t>
  </si>
  <si>
    <r>
      <rPr>
        <b/>
        <sz val="11"/>
        <color theme="1"/>
        <rFont val="Arial"/>
        <family val="2"/>
      </rPr>
      <t>TRAVAIL</t>
    </r>
    <r>
      <rPr>
        <sz val="11"/>
        <color theme="1"/>
        <rFont val="Arial"/>
        <family val="2"/>
      </rPr>
      <t xml:space="preserve"> – Si vous êtes à la retraite ou avez choisi de ne pas occuper d’emploi pour une raison qui n’est pas liée à votre problème, veuillez cocher la case </t>
    </r>
    <r>
      <rPr>
        <sz val="11"/>
        <color theme="1"/>
        <rFont val="Calibri"/>
        <family val="2"/>
      </rPr>
      <t xml:space="preserve">« </t>
    </r>
    <r>
      <rPr>
        <sz val="11"/>
        <color theme="1"/>
        <rFont val="Arial"/>
        <family val="2"/>
      </rPr>
      <t xml:space="preserve">s.o. » (sans objet). </t>
    </r>
  </si>
  <si>
    <r>
      <rPr>
        <b/>
        <sz val="11"/>
        <color theme="1"/>
        <rFont val="Arial"/>
        <family val="2"/>
      </rPr>
      <t xml:space="preserve">TÂCHES DOMESTIQUES – </t>
    </r>
    <r>
      <rPr>
        <sz val="11"/>
        <color theme="1"/>
        <rFont val="Arial"/>
        <family val="2"/>
      </rPr>
      <t xml:space="preserve">Faire le ménage, les courses et la cuisine, s’occuper de la maison et des enfants, payer les factures, etc. </t>
    </r>
  </si>
  <si>
    <r>
      <rPr>
        <b/>
        <sz val="11"/>
        <color theme="1"/>
        <rFont val="Arial"/>
        <family val="2"/>
      </rPr>
      <t>ACTIVITÉS SOCIALES</t>
    </r>
    <r>
      <rPr>
        <sz val="11"/>
        <color theme="1"/>
        <rFont val="Arial"/>
        <family val="2"/>
      </rPr>
      <t xml:space="preserve"> – Activités s’effectuant avec d’autres personnes, p. ex., aller à une fête ou dans un bar, sortir et prendre part à des activités pour se divertir. </t>
    </r>
  </si>
  <si>
    <r>
      <rPr>
        <b/>
        <sz val="11"/>
        <color theme="1"/>
        <rFont val="Arial"/>
        <family val="2"/>
      </rPr>
      <t>LOISIRS INDIVIDUELS</t>
    </r>
    <r>
      <rPr>
        <sz val="11"/>
        <color theme="1"/>
        <rFont val="Arial"/>
        <family val="2"/>
      </rPr>
      <t xml:space="preserve"> – Activités s’effectuant seul, p. ex., lire, jardiner, coudre, s’adonner à un passe-temps ou marcher. </t>
    </r>
  </si>
  <si>
    <r>
      <rPr>
        <b/>
        <sz val="11"/>
        <color theme="1"/>
        <rFont val="Arial"/>
        <family val="2"/>
      </rPr>
      <t xml:space="preserve">RELATIONS FAMILIALES ET SOCIALES </t>
    </r>
    <r>
      <rPr>
        <sz val="11"/>
        <color theme="1"/>
        <rFont val="Arial"/>
        <family val="2"/>
      </rPr>
      <t xml:space="preserve">– Créer et entretenir des relations étroites avec d’autres personnes, y compris les personnes qui vivent avec moi. </t>
    </r>
  </si>
  <si>
    <t>© Isaac M. Marks, 2002. Adaptation par le MSSS avec la permission de l’auteur.</t>
  </si>
  <si>
    <t>Score total *</t>
  </si>
  <si>
    <t>*</t>
  </si>
  <si>
    <t>Lorsqu’il y a 1 réponse qui est manquante (si la réponse à la question 1 est sans objet (s.o.), elle est considérée manquante), le résultat est déterminé en effectuant une règle de trois. Ce calcul est fait automatiquement dans le chiffrier Excel.</t>
  </si>
  <si>
    <t>Lorsqu'il y a 2 réponses ou plus qui sont manquantes, les résultats du questionnaire de la rencontre ne peuvent pas être utilisés. Dans la case « Score total » du chiffrier Excel, la mention « Données manquantes » apparait.</t>
  </si>
  <si>
    <t>Seuil clinique</t>
  </si>
  <si>
    <t>N/A</t>
  </si>
  <si>
    <t>Indice de changement significatif</t>
  </si>
  <si>
    <t>Score total non ajusté</t>
  </si>
  <si>
    <t>Décompte</t>
  </si>
  <si>
    <t>Score total ajusté</t>
  </si>
  <si>
    <t>Valeur affichée pour éviter division par zéro</t>
  </si>
  <si>
    <t xml:space="preserve"> Score total ajusté   GRAPHIQUE</t>
  </si>
  <si>
    <t>Score travail   GRAPHIQUE</t>
  </si>
  <si>
    <t>Score tâches domestiques   GRAPHIQUE</t>
  </si>
  <si>
    <t>Score activités sociales   GRAPHIQUE</t>
  </si>
  <si>
    <t>Score loisirs individuels   GRAPHIQUE</t>
  </si>
  <si>
    <t>Score relations familiales et sociales   GRAPHIQUE</t>
  </si>
  <si>
    <t>QUESTIONNAIRE D'APPRÉCIATION DES SYMPTÔMES D'ANXIÉTÉ - GAD-7</t>
  </si>
  <si>
    <t>À quelle fréquence les problèmes suivants vous ont-ils dérangé?</t>
  </si>
  <si>
    <t>Jamais</t>
  </si>
  <si>
    <t>Plusieurs
jours</t>
  </si>
  <si>
    <t>Plus de la moitié 
du temps</t>
  </si>
  <si>
    <t>Presque tous les jours</t>
  </si>
  <si>
    <t>Un sentiment de nervosité, d'anxiété ou de tension.</t>
  </si>
  <si>
    <t>Une incapacité à arrêter de s'inquiéter ou à contrôler ses inquiétudes.</t>
  </si>
  <si>
    <t>Une inquiétude excessive à propos de différentes choses.</t>
  </si>
  <si>
    <t>Des difficultés à se détendre.</t>
  </si>
  <si>
    <t>Une agitation telle qu'il est difficile de tenir en place.</t>
  </si>
  <si>
    <t>Une tendance à être facilement contrarié(e) ou irritable.</t>
  </si>
  <si>
    <t>Un sentiment de peur comme si quelque chose de terrible risquait de se produire.</t>
  </si>
  <si>
    <t>© Robert L. Spitzer, 2006. Adaptation par le MSSS avec la permission de l’auteur.</t>
  </si>
  <si>
    <t>Tableau de calcul des écarts des scores</t>
  </si>
  <si>
    <t xml:space="preserve">Indice de changement significatif  </t>
  </si>
  <si>
    <t>≥4</t>
  </si>
  <si>
    <t xml:space="preserve">Écart avec la première rencontre de suivi  </t>
  </si>
  <si>
    <t xml:space="preserve">Écart avec la rencontre de suivi précédente  </t>
  </si>
  <si>
    <t>Lorsqu’il y a 1 à 2 réponses qui sont manquantes, le résultat est déterminé en effectuant une règle de trois. Ce calcul est fait automatiquement dans le chiffrier Excel.</t>
  </si>
  <si>
    <t>Lorsqu'il y a 3 réponses ou plus qui sont manquantes, les résultats du questionnaire de la rencontre ne peuvent pas être utilisés. Dans la case « Score total » du chiffrier Excel, la mention « Données manquantes » apparait.</t>
  </si>
  <si>
    <t xml:space="preserve"> Scora total ajusté   GRAPHIQUE</t>
  </si>
  <si>
    <t>Amelioration significative sous seuil   GRAPHIQUE</t>
  </si>
  <si>
    <t>Deterioration significative précédente   GRAPHIQUE</t>
  </si>
  <si>
    <t>Deterioration significative première   GRAPHIQUE</t>
  </si>
  <si>
    <r>
      <rPr>
        <sz val="8"/>
        <color theme="1" tint="0.499984740745262"/>
        <rFont val="Arial"/>
        <family val="2"/>
      </rPr>
      <t>Prénom de l'usage</t>
    </r>
    <r>
      <rPr>
        <sz val="11"/>
        <color theme="1" tint="0.499984740745262"/>
        <rFont val="Arial"/>
        <family val="2"/>
      </rPr>
      <t>r</t>
    </r>
  </si>
  <si>
    <t>QUESTIONNAIRE D'APPRÉCIATION DES SYMPTÔMES DÉPRESSIFS - PHQ-9</t>
  </si>
  <si>
    <t xml:space="preserve">À quelle fréquence les problèmes suivants vous ont-ils dérangé?
</t>
  </si>
  <si>
    <t>Peu d'intérêt ou de plaisir à faire les choses.</t>
  </si>
  <si>
    <t>Vous sentir triste, déprimé ou désespéré.</t>
  </si>
  <si>
    <t>Difficultés à vous endormir, à rester endormi ou trop dormir.</t>
  </si>
  <si>
    <t>Vous sentir fatigué ou avoir peu d'énergie.</t>
  </si>
  <si>
    <t>Peu d'appétit ou trop d'appétit.</t>
  </si>
  <si>
    <t>Mauvaise perception de vous même, vous pensez que vous êtes un perdant ou que vous n'avez pas satisfait vos propres attentes ou celles de votre famille.</t>
  </si>
  <si>
    <t>Difficultés à vous concentrer sur des choses telles que lire le journal ou regarder la télévision.</t>
  </si>
  <si>
    <t>Vous bougez ou vous parlez si lentement que les autres personnes ont pu le remarquer. Ou, au contraire, vous êtes si agité que vous bougez beaucoup plus que d'habitude.</t>
  </si>
  <si>
    <t>Vous avez pensé que vous seriez mieux mort ou pensé à vous blesser d'une façon ou d'une autre.</t>
  </si>
  <si>
    <t xml:space="preserve">© Kurt Kroenke, 2002. Adaptation par le MSSS avec la permission de l’auteur.
</t>
  </si>
  <si>
    <t xml:space="preserve">Score total * </t>
  </si>
  <si>
    <t>≥6</t>
  </si>
  <si>
    <t>G</t>
  </si>
  <si>
    <t>F</t>
  </si>
  <si>
    <t>Âge</t>
  </si>
  <si>
    <t>QUESTIONNAIRE D'APPRÉCIATION DES SYMPTÔMES DU TROUBLE PANIQUE - PDSS</t>
  </si>
  <si>
    <t xml:space="preserve">Plusieurs des questions qui suivent font référence à des attaques de panique et à des attaques subcliniques. Dans le présent questionnaire, l’attaque de panique correspond à un accès soudain de peur ou de malaise s’accompagnant d’au moins quatre symptômes de la liste ci-dessous. Pour répondre au critère de l’accès soudain, les symptômes doivent atteindre leur point culminant en dix minutes ou moins. Les épisodes qui ressemblent à une attaque de panique, mais comportent moins de quatre symptômes de la liste ci-dessous sont appelés des attaques subcliniques. </t>
  </si>
  <si>
    <t>Voici la liste dans laquelle doivent figurer les symptômes :</t>
  </si>
  <si>
    <t>• Battements de cœur rapides ou forts
• Transpiration
• Tremblements
• Essoufflement
• Sensation d’étranglement
• Douleur ou gêne thoraciques
• Nausée</t>
  </si>
  <si>
    <t>• Étourdissement ou vertige
• Sentiment d’irréalité
• Engourdissement ou fourmillement 
• Frissons ou bouffées de chaleur
• Peur de perdre le contrôle de soi ou de devenir fou
• Peur de mourir</t>
  </si>
  <si>
    <t>1. Utilisez les échelles décrites à chaque item.</t>
  </si>
  <si>
    <t>2. Répondez à chacun des items en sélectionnant le chiffre qui correspond le mieux à votre situation</t>
  </si>
  <si>
    <t>Combien d’attaques de panique et d’attaques subcliniques avez-vous eues au cours de la semaine?</t>
  </si>
  <si>
    <r>
      <rPr>
        <b/>
        <sz val="11"/>
        <color theme="1"/>
        <rFont val="Arial"/>
        <family val="2"/>
      </rPr>
      <t>0 - Aucune</t>
    </r>
    <r>
      <rPr>
        <sz val="11"/>
        <color theme="1"/>
        <rFont val="Arial"/>
        <family val="2"/>
      </rPr>
      <t xml:space="preserve"> attaque de panique ou attaque subclinique</t>
    </r>
  </si>
  <si>
    <r>
      <rPr>
        <b/>
        <sz val="11"/>
        <color theme="1"/>
        <rFont val="Arial"/>
        <family val="2"/>
      </rPr>
      <t>1 - Léger</t>
    </r>
    <r>
      <rPr>
        <sz val="11"/>
        <color theme="1"/>
        <rFont val="Arial"/>
        <family val="2"/>
      </rPr>
      <t xml:space="preserve"> : Aucune attaque de panique complète et pas plus d’une attaque subclinique par jour </t>
    </r>
  </si>
  <si>
    <r>
      <rPr>
        <b/>
        <sz val="11"/>
        <color theme="1"/>
        <rFont val="Arial"/>
        <family val="2"/>
      </rPr>
      <t>2 - Modéré</t>
    </r>
    <r>
      <rPr>
        <sz val="11"/>
        <color theme="1"/>
        <rFont val="Arial"/>
        <family val="2"/>
      </rPr>
      <t xml:space="preserve"> : Une ou deux attaques de panique complètes et/ou plusieurs attaques subcliniques par jour </t>
    </r>
  </si>
  <si>
    <r>
      <rPr>
        <b/>
        <sz val="11"/>
        <color theme="1"/>
        <rFont val="Arial"/>
        <family val="2"/>
      </rPr>
      <t>3 - Grave</t>
    </r>
    <r>
      <rPr>
        <sz val="11"/>
        <color theme="1"/>
        <rFont val="Arial"/>
        <family val="2"/>
      </rPr>
      <t xml:space="preserve"> : Plus de deux attaques de panique complètes, mais pas plus d’une par jour en moyenne </t>
    </r>
  </si>
  <si>
    <r>
      <rPr>
        <b/>
        <sz val="11"/>
        <color theme="1"/>
        <rFont val="Arial"/>
        <family val="2"/>
      </rPr>
      <t>4 - Extrême</t>
    </r>
    <r>
      <rPr>
        <sz val="11"/>
        <color theme="1"/>
        <rFont val="Arial"/>
        <family val="2"/>
      </rPr>
      <t xml:space="preserve"> : Attaques de panique complètes plus d’une fois par jour, la plupart des jours </t>
    </r>
  </si>
  <si>
    <t xml:space="preserve">2
</t>
  </si>
  <si>
    <t>Si vous avez eu des attaques de panique au cours de la dernière semaine, quelle est l’intensité de la détresse (état de malaise et de peur) que vous avez ressentie pendant qu’elles se produisaient? (Si vous avez eu plus d’une attaque de panique, veuillez indiquer leur intensité moyenne. Si vous n’avez eu aucune attaque de panique, mais avez eu des attaques subcliniques, veuillez fournir une réponse au sujet de vos attaques subcliniques.)</t>
  </si>
  <si>
    <r>
      <rPr>
        <b/>
        <sz val="11"/>
        <color theme="1"/>
        <rFont val="Arial"/>
        <family val="2"/>
      </rPr>
      <t>0 - Aucune</t>
    </r>
    <r>
      <rPr>
        <sz val="11"/>
        <color theme="1"/>
        <rFont val="Arial"/>
        <family val="2"/>
      </rPr>
      <t xml:space="preserve"> détresse, ou encore aucune attaque de panique ou attaque subclinique au cours de la dernière semaine </t>
    </r>
  </si>
  <si>
    <r>
      <rPr>
        <b/>
        <sz val="11"/>
        <color theme="1"/>
        <rFont val="Arial"/>
        <family val="2"/>
      </rPr>
      <t>1 - Légère</t>
    </r>
    <r>
      <rPr>
        <sz val="11"/>
        <color theme="1"/>
        <rFont val="Arial"/>
        <family val="2"/>
      </rPr>
      <t xml:space="preserve"> détresse (pas trop intense) </t>
    </r>
  </si>
  <si>
    <r>
      <rPr>
        <b/>
        <sz val="11"/>
        <color theme="1"/>
        <rFont val="Arial"/>
        <family val="2"/>
      </rPr>
      <t xml:space="preserve">2 - </t>
    </r>
    <r>
      <rPr>
        <sz val="11"/>
        <color theme="1"/>
        <rFont val="Arial"/>
        <family val="2"/>
      </rPr>
      <t xml:space="preserve">Détresse </t>
    </r>
    <r>
      <rPr>
        <b/>
        <sz val="11"/>
        <color theme="1"/>
        <rFont val="Arial"/>
        <family val="2"/>
      </rPr>
      <t>modérée</t>
    </r>
    <r>
      <rPr>
        <sz val="11"/>
        <color theme="1"/>
        <rFont val="Arial"/>
        <family val="2"/>
      </rPr>
      <t xml:space="preserve"> (intense, mais gérable)</t>
    </r>
  </si>
  <si>
    <r>
      <rPr>
        <b/>
        <sz val="11"/>
        <color theme="1"/>
        <rFont val="Arial"/>
        <family val="2"/>
      </rPr>
      <t xml:space="preserve">3 - </t>
    </r>
    <r>
      <rPr>
        <sz val="11"/>
        <color theme="1"/>
        <rFont val="Arial"/>
        <family val="2"/>
      </rPr>
      <t xml:space="preserve">Détresse </t>
    </r>
    <r>
      <rPr>
        <b/>
        <sz val="11"/>
        <color theme="1"/>
        <rFont val="Arial"/>
        <family val="2"/>
      </rPr>
      <t>grave</t>
    </r>
    <r>
      <rPr>
        <sz val="11"/>
        <color theme="1"/>
        <rFont val="Arial"/>
        <family val="2"/>
      </rPr>
      <t xml:space="preserve"> (très intense)</t>
    </r>
  </si>
  <si>
    <r>
      <rPr>
        <b/>
        <sz val="11"/>
        <color theme="1"/>
        <rFont val="Arial"/>
        <family val="2"/>
      </rPr>
      <t xml:space="preserve">4 - </t>
    </r>
    <r>
      <rPr>
        <sz val="11"/>
        <color theme="1"/>
        <rFont val="Arial"/>
        <family val="2"/>
      </rPr>
      <t xml:space="preserve">Détresse </t>
    </r>
    <r>
      <rPr>
        <b/>
        <sz val="11"/>
        <color theme="1"/>
        <rFont val="Arial"/>
        <family val="2"/>
      </rPr>
      <t>extrême</t>
    </r>
    <r>
      <rPr>
        <sz val="11"/>
        <color theme="1"/>
        <rFont val="Arial"/>
        <family val="2"/>
      </rPr>
      <t xml:space="preserve"> (pendant toutes les attaques)</t>
    </r>
  </si>
  <si>
    <t xml:space="preserve">3
</t>
  </si>
  <si>
    <t>Au cours de la dernière semaine, à quel point vous êtes-vous inquiété au sujet du moment où surviendrait votre prochaine attaque de panique ou de vos craintes liées aux attaques (par exemple, les attaques pourraient signifier que vous avez un problème de santé physique ou mentale ou vous causer une humiliation sur le plan social)?</t>
  </si>
  <si>
    <r>
      <rPr>
        <b/>
        <sz val="11"/>
        <color theme="1"/>
        <rFont val="Arial"/>
        <family val="2"/>
      </rPr>
      <t xml:space="preserve">0 - </t>
    </r>
    <r>
      <rPr>
        <sz val="11"/>
        <color theme="1"/>
        <rFont val="Arial"/>
        <family val="2"/>
      </rPr>
      <t>Pas du tout</t>
    </r>
  </si>
  <si>
    <r>
      <rPr>
        <b/>
        <sz val="11"/>
        <color theme="1"/>
        <rFont val="Arial"/>
        <family val="2"/>
      </rPr>
      <t xml:space="preserve">1 - </t>
    </r>
    <r>
      <rPr>
        <sz val="11"/>
        <color theme="1"/>
        <rFont val="Arial"/>
        <family val="2"/>
      </rPr>
      <t>Parfois ou seulement un peu</t>
    </r>
  </si>
  <si>
    <r>
      <rPr>
        <b/>
        <sz val="11"/>
        <color theme="1"/>
        <rFont val="Arial"/>
        <family val="2"/>
      </rPr>
      <t xml:space="preserve">2 - </t>
    </r>
    <r>
      <rPr>
        <sz val="11"/>
        <color theme="1"/>
        <rFont val="Arial"/>
        <family val="2"/>
      </rPr>
      <t>Souvent ou modérément</t>
    </r>
  </si>
  <si>
    <r>
      <rPr>
        <b/>
        <sz val="11"/>
        <color theme="1"/>
        <rFont val="Arial"/>
        <family val="2"/>
      </rPr>
      <t xml:space="preserve">3 - </t>
    </r>
    <r>
      <rPr>
        <sz val="11"/>
        <color theme="1"/>
        <rFont val="Arial"/>
        <family val="2"/>
      </rPr>
      <t>Très souvent ou de façon très perturbante</t>
    </r>
  </si>
  <si>
    <r>
      <rPr>
        <b/>
        <sz val="11"/>
        <color theme="1"/>
        <rFont val="Arial"/>
        <family val="2"/>
      </rPr>
      <t xml:space="preserve">4 - </t>
    </r>
    <r>
      <rPr>
        <sz val="11"/>
        <color theme="1"/>
        <rFont val="Arial"/>
        <family val="2"/>
      </rPr>
      <t xml:space="preserve">Presque continuellement et de façon invalidante </t>
    </r>
  </si>
  <si>
    <t xml:space="preserve">4
</t>
  </si>
  <si>
    <t>Au cours de la dernière semaine, avez-vous évité ou craint (vous vous sentiez mal à l’aise ou aviez envie d’éviter une situation ou de partir) certains endroits ou certaines situations (par exemple, les transports en commun, les salles de cinéma, les foules, les tunnels ou les ponts, les centres commerciaux, vous retrouver seul) parce que vous aviez peur d’avoir une attaque de panique? Y a-t-il d’autres situations que vous auriez évitées ou craintes, pour la même raison, si elles étaient survenues au cours de la semaine? Si vous répondez oui à l’une de ces questions, veuillez indiquer l’intensité de vos craintes et de vos évitements au cours de la dernière semaine.</t>
  </si>
  <si>
    <r>
      <rPr>
        <b/>
        <sz val="11"/>
        <color theme="1"/>
        <rFont val="Arial"/>
        <family val="2"/>
      </rPr>
      <t>0 - Aucune</t>
    </r>
    <r>
      <rPr>
        <sz val="11"/>
        <color theme="1"/>
        <rFont val="Arial"/>
        <family val="2"/>
      </rPr>
      <t xml:space="preserve"> crainte ou évitement</t>
    </r>
  </si>
  <si>
    <r>
      <rPr>
        <b/>
        <sz val="11"/>
        <color theme="1"/>
        <rFont val="Arial"/>
        <family val="2"/>
      </rPr>
      <t>1 - Léger</t>
    </r>
    <r>
      <rPr>
        <sz val="11"/>
        <color theme="1"/>
        <rFont val="Arial"/>
        <family val="2"/>
      </rPr>
      <t xml:space="preserve"> : Crainte et/ou évitement occasionnels, mais j’ai généralement pu faire face à la situation ou la supporter. Je n’ai eu à apporter aucun ou seulement peu de changements à mon mode de vie pour cette raison.</t>
    </r>
  </si>
  <si>
    <r>
      <rPr>
        <b/>
        <sz val="11"/>
        <color theme="1"/>
        <rFont val="Arial"/>
        <family val="2"/>
      </rPr>
      <t>2 - Modéré</t>
    </r>
    <r>
      <rPr>
        <sz val="11"/>
        <color theme="1"/>
        <rFont val="Arial"/>
        <family val="2"/>
      </rPr>
      <t xml:space="preserve"> : Crainte et/ou évitement notables, mais gérables. J’ai évité certaines situations, mais je pouvais y faire face en compagnie d’une autre personne. J’ai dû apporter certains changements à mon mode de vie pour cette raison, mais cela n’a pas nui à mon fonctionnement en général.</t>
    </r>
  </si>
  <si>
    <r>
      <rPr>
        <b/>
        <sz val="11"/>
        <color theme="1"/>
        <rFont val="Arial"/>
        <family val="2"/>
      </rPr>
      <t>3 - Grave</t>
    </r>
    <r>
      <rPr>
        <sz val="11"/>
        <color theme="1"/>
        <rFont val="Arial"/>
        <family val="2"/>
      </rPr>
      <t xml:space="preserve"> : Évitement important. J’ai dû apporter des changements importants à mon mode de vie pour éviter des situations. Par conséquent, j’ai eu de la difficulté à accomplir mes activités quotidiennes.</t>
    </r>
  </si>
  <si>
    <r>
      <rPr>
        <b/>
        <sz val="11"/>
        <color theme="1"/>
        <rFont val="Arial"/>
        <family val="2"/>
      </rPr>
      <t>4 - Extrême</t>
    </r>
    <r>
      <rPr>
        <sz val="11"/>
        <color theme="1"/>
        <rFont val="Arial"/>
        <family val="2"/>
      </rPr>
      <t xml:space="preserve"> : Volonté d’éviter des situations et/ou crainte envahissantes et invalidantes. J’ai dû modifier mon mode de vie en profondeur, si bien que j’ai été incapable d’accomplir des tâches importantes.</t>
    </r>
  </si>
  <si>
    <t xml:space="preserve">5
</t>
  </si>
  <si>
    <t>Au cours de la dernière semaine, avez-vous évité ou craint (vous vous sentiez mal à l’aise, aviez envie d’éviter la situation ou d’y mettre fin) des activités (par exemple, faire de l’exercice physique, avoir des relations sexuelles, prendre une douche ou un bain chaud, boire du café, regarder un film d’action ou d’horreur) parce qu’elles causent des sensations physiques semblables à celles que vous ressentez lors d’une attaque de panique ou parce que vous aviez peur qu’elles déclenchent une attaque de panique? Y a-t-il d’autres activités que vous auriez évitées ou craintes pour la même raison si l’occasion s’était présentée au cours de la semaine? Si vous répondez oui à l’une de ces questions, veuillez indiquer l’intensité des craintes et de l’évitement de ces activités au cours de la dernière semaine.</t>
  </si>
  <si>
    <r>
      <rPr>
        <b/>
        <sz val="11"/>
        <color theme="1"/>
        <rFont val="Arial"/>
        <family val="2"/>
      </rPr>
      <t>0 - Aucune</t>
    </r>
    <r>
      <rPr>
        <sz val="11"/>
        <color theme="1"/>
        <rFont val="Arial"/>
        <family val="2"/>
      </rPr>
      <t xml:space="preserve"> crainte ou évitement des activités en raison de sensations physiques perturbantes.</t>
    </r>
  </si>
  <si>
    <r>
      <rPr>
        <b/>
        <sz val="11"/>
        <color theme="1"/>
        <rFont val="Arial"/>
        <family val="2"/>
      </rPr>
      <t>1 - Léger</t>
    </r>
    <r>
      <rPr>
        <sz val="11"/>
        <color theme="1"/>
        <rFont val="Arial"/>
        <family val="2"/>
      </rPr>
      <t xml:space="preserve"> : Crainte et/ou évitement occasionnels, mais j’ai généralement pu faire face à la situation ou supporter les activités provoquant des sensations physiques en ne ressentant qu’une légère détresse. Je n’ai eu à apporter que peu de changements à mon mode de vie pour cette raison.</t>
    </r>
  </si>
  <si>
    <r>
      <rPr>
        <b/>
        <sz val="11"/>
        <color theme="1"/>
        <rFont val="Arial"/>
        <family val="2"/>
      </rPr>
      <t>2 - Modéré</t>
    </r>
    <r>
      <rPr>
        <sz val="11"/>
        <color theme="1"/>
        <rFont val="Arial"/>
        <family val="2"/>
      </rPr>
      <t xml:space="preserve"> : Évitement notable, mais gérable. J’ai dû apporter quelques changements à mon mode de vie, mais cela n’a pas nui à mon fonctionnement en général.</t>
    </r>
  </si>
  <si>
    <r>
      <rPr>
        <b/>
        <sz val="11"/>
        <color theme="1"/>
        <rFont val="Arial"/>
        <family val="2"/>
      </rPr>
      <t>3 - Grave</t>
    </r>
    <r>
      <rPr>
        <sz val="11"/>
        <color theme="1"/>
        <rFont val="Arial"/>
        <family val="2"/>
      </rPr>
      <t xml:space="preserve"> : Évitement important. J’ai dû apporter des changements importants à mon mode de vie, ou ceci a nui à mon fonctionnement en général.</t>
    </r>
  </si>
  <si>
    <r>
      <rPr>
        <b/>
        <sz val="11"/>
        <color theme="1"/>
        <rFont val="Arial"/>
        <family val="2"/>
      </rPr>
      <t>4 - Extrême</t>
    </r>
    <r>
      <rPr>
        <sz val="11"/>
        <color theme="1"/>
        <rFont val="Arial"/>
        <family val="2"/>
      </rPr>
      <t xml:space="preserve"> : Évitement envahissant et invalidant. J’ai dû modifier mon mode de vie en profondeur, si bien que j’ai été incapable d’accomplir des tâches ou des activités importantes. </t>
    </r>
  </si>
  <si>
    <t xml:space="preserve">6
</t>
  </si>
  <si>
    <t xml:space="preserve">Au cours de la dernière semaine, dans quelle mesure les symptômes mentionnés précédemment, dans leur ensemble (attaques de panique et attaques subcliniques, inquiétude au sujet des attaques, crainte de situations et d’activités en lien avec les attaques), ont-ils nui à votre capacité de travailler ou de vous acquitter de vos responsabilités à la maison? (Si vos responsabilités au travail ou à la maison ont été moins importantes que d’habitude au cours de la dernière semaine, veuillez estimer dans quelle mesure les symptômes vous auraient nui si vous aviez dû assumer vos responsabilités habituelles.) </t>
  </si>
  <si>
    <r>
      <rPr>
        <b/>
        <sz val="11"/>
        <color theme="1"/>
        <rFont val="Arial"/>
        <family val="2"/>
      </rPr>
      <t>0 - Aucune</t>
    </r>
    <r>
      <rPr>
        <sz val="11"/>
        <color theme="1"/>
        <rFont val="Arial"/>
        <family val="2"/>
      </rPr>
      <t xml:space="preserve"> : Les symptômes n’ont pas nui à mon travail ou à mes responsabilités à la maison. </t>
    </r>
  </si>
  <si>
    <r>
      <rPr>
        <b/>
        <sz val="11"/>
        <color theme="1"/>
        <rFont val="Arial"/>
        <family val="2"/>
      </rPr>
      <t>1 - Légère</t>
    </r>
    <r>
      <rPr>
        <sz val="11"/>
        <color theme="1"/>
        <rFont val="Arial"/>
        <family val="2"/>
      </rPr>
      <t xml:space="preserve"> : Les symptômes ont légèrement nui à mon travail ou à mes responsabilités la maison, mais j’ai pu accomplir presque toutes les tâches que j’aurais accomplies si je n’avais pas eu ces problèmes.</t>
    </r>
  </si>
  <si>
    <r>
      <rPr>
        <b/>
        <sz val="11"/>
        <color theme="1"/>
        <rFont val="Arial"/>
        <family val="2"/>
      </rPr>
      <t>2 - Modérée</t>
    </r>
    <r>
      <rPr>
        <sz val="11"/>
        <color theme="1"/>
        <rFont val="Arial"/>
        <family val="2"/>
      </rPr>
      <t xml:space="preserve"> : Les symptômes ont nui de façon notable à mon travail ou à mes responsabilités à la maison, mais j’ai réussi à accomplir les tâches nécessaires. </t>
    </r>
  </si>
  <si>
    <r>
      <rPr>
        <b/>
        <sz val="11"/>
        <color theme="1"/>
        <rFont val="Arial"/>
        <family val="2"/>
      </rPr>
      <t>3 - Grave</t>
    </r>
    <r>
      <rPr>
        <sz val="11"/>
        <color theme="1"/>
        <rFont val="Arial"/>
        <family val="2"/>
      </rPr>
      <t xml:space="preserve"> : Les symptômes ont nui de façon importante à mon travail ou à mes responsabilités à la maison; j’ai été incapable d’accomplir plusieurs tâches importantes à cause de ces problèmes. </t>
    </r>
  </si>
  <si>
    <r>
      <rPr>
        <b/>
        <sz val="11"/>
        <color theme="1"/>
        <rFont val="Arial"/>
        <family val="2"/>
      </rPr>
      <t>4 - Extrême</t>
    </r>
    <r>
      <rPr>
        <sz val="11"/>
        <color theme="1"/>
        <rFont val="Arial"/>
        <family val="2"/>
      </rPr>
      <t xml:space="preserve"> : Les symptômes ont été extrêmement invalidants, si bien que je n’ai été en mesure d’accomplir pratiquement aucune tâche relative à mon travail ou à mes responsabilités à la maison.</t>
    </r>
  </si>
  <si>
    <t xml:space="preserve">7
</t>
  </si>
  <si>
    <t xml:space="preserve">Au cours de la dernière semaine, dans quelle mesure les attaques de panique, les attaques subcliniques, l’inquiétude au sujet des attaques et la crainte de situations et d’activités ont-elles perturbé votre vie sociale? (Si vous n’avez pas eu beaucoup d’occasions de socialiser au cours de la dernière semaine, veuillez estimer dans quelle mesure votre vie sociale aurait été perturbée si les occasions s’étaient présentées.) </t>
  </si>
  <si>
    <r>
      <rPr>
        <b/>
        <sz val="11"/>
        <color theme="1"/>
        <rFont val="Arial"/>
        <family val="2"/>
      </rPr>
      <t>0 - Aucune</t>
    </r>
    <r>
      <rPr>
        <sz val="11"/>
        <color theme="1"/>
        <rFont val="Arial"/>
        <family val="2"/>
      </rPr>
      <t xml:space="preserve"> : Pas de perturbation</t>
    </r>
  </si>
  <si>
    <r>
      <rPr>
        <b/>
        <sz val="11"/>
        <color theme="1"/>
        <rFont val="Arial"/>
        <family val="2"/>
      </rPr>
      <t>1 - Légère</t>
    </r>
    <r>
      <rPr>
        <sz val="11"/>
        <color theme="1"/>
        <rFont val="Arial"/>
        <family val="2"/>
      </rPr>
      <t xml:space="preserve"> : Les symptômes ont occasionné une légère perturbation de mes activités sociales, mais j’ai pu faire presque toutes les activités auxquelles je me serais adonné si je n’avais pas eu ces problèmes. </t>
    </r>
  </si>
  <si>
    <r>
      <rPr>
        <b/>
        <sz val="11"/>
        <color theme="1"/>
        <rFont val="Arial"/>
        <family val="2"/>
      </rPr>
      <t>2 - Moyenne</t>
    </r>
    <r>
      <rPr>
        <sz val="11"/>
        <color theme="1"/>
        <rFont val="Arial"/>
        <family val="2"/>
      </rPr>
      <t xml:space="preserve"> : Les symptômes ont occasionné une perturbation notable de mes activités sociales, mais j’ai pu faire la plupart de mes activités en faisant un effort. </t>
    </r>
  </si>
  <si>
    <r>
      <rPr>
        <b/>
        <sz val="11"/>
        <color theme="1"/>
        <rFont val="Arial"/>
        <family val="2"/>
      </rPr>
      <t>3 - Grave</t>
    </r>
    <r>
      <rPr>
        <sz val="11"/>
        <color theme="1"/>
        <rFont val="Arial"/>
        <family val="2"/>
      </rPr>
      <t xml:space="preserve"> : Les symptômes ont occasionné une perturbation importante de mes activités sociales; j’ai été incapable de faire de nombreuses activités comportant des interactions sociales à cause de ces problèmes.</t>
    </r>
  </si>
  <si>
    <r>
      <rPr>
        <b/>
        <sz val="11"/>
        <color theme="1"/>
        <rFont val="Arial"/>
        <family val="2"/>
      </rPr>
      <t>4 - Extrême</t>
    </r>
    <r>
      <rPr>
        <sz val="11"/>
        <color theme="1"/>
        <rFont val="Arial"/>
        <family val="2"/>
      </rPr>
      <t xml:space="preserve"> : Les symptômes ont été extrêmement invalidants, si bien que je n’ai été en mesure de m’adonner à presque aucune activité sociale.</t>
    </r>
  </si>
  <si>
    <t>© Katherine Shear, 1997. Adaptation par le MSSS avec la permission de l’auteur.</t>
  </si>
  <si>
    <t>Le programme Improving Access to Psychological Therapies (IAPT) n'a pas déterminé de minimum de données manquantes permettant d'obtenir une mesure valide.</t>
  </si>
  <si>
    <t>Lorsqu'une réponse est manquante,  la mention « Données manquantes » apparait dans la case « Score total » du chiffrier Excel.</t>
  </si>
  <si>
    <t>N° de 
dossier</t>
  </si>
  <si>
    <t>QUESTIONNAIRE D'APPRÉCIATION DES SYMPTÔMES DE L'AGORAPHOPIE - MIA</t>
  </si>
  <si>
    <t>Indiquez à quel point vous évitez les situations ou les endroits suivants en raison de l’anxiété ou des malaises qu’ils provoquent. Évaluez votre degré d’évitement lorsque vous êtes accompagné(e) d’une personne sécurisante ou lorsque vous êtes seul(e).</t>
  </si>
  <si>
    <t>1. Répondez aux items en fonction de la dernière semaine.</t>
  </si>
  <si>
    <t>1,5</t>
  </si>
  <si>
    <t>2,5</t>
  </si>
  <si>
    <t>3,5</t>
  </si>
  <si>
    <t>4,5</t>
  </si>
  <si>
    <t>Je n’évite jamais</t>
  </si>
  <si>
    <t>J’évite rarement</t>
  </si>
  <si>
    <t>J’évite une fois sur deux</t>
  </si>
  <si>
    <t>J’évite la plupart du temps</t>
  </si>
  <si>
    <t>J’évite toujours</t>
  </si>
  <si>
    <t xml:space="preserve">3. Répondez à chacun des items en sélectionnant le chiffre qui correspond le mieux à votre situation lorsque vous êtes accompagné(e) et lorsque vous êtes seul(e). </t>
  </si>
  <si>
    <t>4. Vous pouvez au besoin sélectionner une valeur intermédiaire (par exemple, 3,5 ou 4,5).</t>
  </si>
  <si>
    <t>Évaluation du trouble mental</t>
  </si>
  <si>
    <t>Endroit</t>
  </si>
  <si>
    <t xml:space="preserve">Accompagné(e) </t>
  </si>
  <si>
    <t xml:space="preserve">Seul(e) </t>
  </si>
  <si>
    <t xml:space="preserve">Accompagné(e)  </t>
  </si>
  <si>
    <t>Cinéma ou théâtre</t>
  </si>
  <si>
    <t>Supermarchés</t>
  </si>
  <si>
    <t>Centre commercial</t>
  </si>
  <si>
    <t>Salles de cours</t>
  </si>
  <si>
    <t>Magasins à rayons</t>
  </si>
  <si>
    <t>Restaurants</t>
  </si>
  <si>
    <t>Musées</t>
  </si>
  <si>
    <t>Ascenseurs</t>
  </si>
  <si>
    <t>Amphithéâtres ou stades</t>
  </si>
  <si>
    <t>Stationnements intérieurs</t>
  </si>
  <si>
    <t>Endroits élevés</t>
  </si>
  <si>
    <t>Quelle hauteur :</t>
  </si>
  <si>
    <t>Espaces fermés (p. ex. : tunnels)</t>
  </si>
  <si>
    <t>Espaces vastes</t>
  </si>
  <si>
    <t>à l’extérieur (p. ex. : champs, rues larges, cours d’école).</t>
  </si>
  <si>
    <t>à l’intérieur (p. ex. : grandes, chambres, salles d’attente).</t>
  </si>
  <si>
    <t>Aller en</t>
  </si>
  <si>
    <t>Autobus</t>
  </si>
  <si>
    <t>Train</t>
  </si>
  <si>
    <t>Métro</t>
  </si>
  <si>
    <t>Avion</t>
  </si>
  <si>
    <t>Bateau</t>
  </si>
  <si>
    <t>Conduire ou aller en automobile</t>
  </si>
  <si>
    <t>n’importe quand</t>
  </si>
  <si>
    <t>sur les voies rapides</t>
  </si>
  <si>
    <t>Situations</t>
  </si>
  <si>
    <t>Attendre en ligne</t>
  </si>
  <si>
    <t>Traverser des ponts</t>
  </si>
  <si>
    <r>
      <t>Réceptions (</t>
    </r>
    <r>
      <rPr>
        <i/>
        <sz val="11"/>
        <color theme="1"/>
        <rFont val="Arial"/>
        <family val="2"/>
      </rPr>
      <t>party</t>
    </r>
    <r>
      <rPr>
        <sz val="11"/>
        <color theme="1"/>
        <rFont val="Arial"/>
        <family val="2"/>
      </rPr>
      <t>) ou rencontres sociales</t>
    </r>
  </si>
  <si>
    <t>Marcher sur la rue</t>
  </si>
  <si>
    <t>Rester seul(e) à la maison</t>
  </si>
  <si>
    <t>s.o.</t>
  </si>
  <si>
    <t>Être éloigné(e) de la maison</t>
  </si>
  <si>
    <t>Autres (spécifiez) :</t>
  </si>
  <si>
    <t>© Dianne L. Chambless, 1984. Adaptation par le MSSS avec la permission de l’auteur.</t>
  </si>
  <si>
    <t>Moyenne *</t>
  </si>
  <si>
    <t>≥0.73</t>
  </si>
  <si>
    <t>Lorsqu’il y a 1 à 5 réponses qui sont manquantes, le résultat est déterminé en calculant la moyenne des items répondus. Ce calcul est fait automatiquement dans le chiffrier Excel.</t>
  </si>
  <si>
    <t>Lorsqu'il y a 6 réponses ou plus qui sont manquantes, les résultats du questionnaire de la rencontre ne peuvent pas être utilisés. Dans la case « Moyenne » du chiffrier Excel, la mention « Données manquantes » apparait.</t>
  </si>
  <si>
    <t>Somme</t>
  </si>
  <si>
    <t>Valeur affichée si trop de données manquantes</t>
  </si>
  <si>
    <t>Moyenne ajustée   GRAPHIQUE</t>
  </si>
  <si>
    <t>QUESTIONNAIRE D'APPRÉCIATION DES SYMPTÔMES OBSESSIONNELS ET COMPULSIFS - OCI-R</t>
  </si>
  <si>
    <t>Jours</t>
  </si>
  <si>
    <t>À quel point l’expérience vous a-t-elle perturbé ou dérangé?</t>
  </si>
  <si>
    <t>1. Répondez aux items en fonction du dernier mois ou du temps écoulé depuis votre dernière rencontre.</t>
  </si>
  <si>
    <t>Un peu</t>
  </si>
  <si>
    <t>Moyennement</t>
  </si>
  <si>
    <t>Beaucoup</t>
  </si>
  <si>
    <t>Extrêmement</t>
  </si>
  <si>
    <t>J’ai conservé tellement de choses qu’elles bloquent le passage.</t>
  </si>
  <si>
    <t>Je vérifie les choses plus souvent que nécessaire.</t>
  </si>
  <si>
    <t>Je suis contrarié si les objets ne sont pas rangés correctement.</t>
  </si>
  <si>
    <t>Je me sens obligé de compter pendant que je fais des choses.</t>
  </si>
  <si>
    <t>J’éprouve de la difficulté à toucher un objet quand je sais qu’il a été touché par des étrangers ou par certaines personnes.</t>
  </si>
  <si>
    <t>J’éprouve de la difficulté à contrôler mes propres pensées.</t>
  </si>
  <si>
    <t>J’accumule des choses dont je n’ai pas besoin.</t>
  </si>
  <si>
    <t>Je vérifie de manière répétée les portes, les fenêtres, les tiroirs, etc.</t>
  </si>
  <si>
    <t>Je suis contrarié si les autres changent la manière dont j’ai rangé les choses.</t>
  </si>
  <si>
    <t>Je sens que je dois répéter certains chiffres.</t>
  </si>
  <si>
    <t>Je dois parfois me laver ou me nettoyer, simplement parce que je me sens contaminé.</t>
  </si>
  <si>
    <t>Je suis contrarié par des pensées déplaisantes qui me viennent à l’esprit contre ma volonté.</t>
  </si>
  <si>
    <t>J’évite de jeter les choses parce que je crains d’en avoir besoin plus tard.</t>
  </si>
  <si>
    <t>Je vérifie de manière répétée les robinets de gaz et d’eau ainsi que les interrupteurs après les avoir fermé.</t>
  </si>
  <si>
    <t>J’ai besoin que les choses soient rangées dans un ordre particulier.</t>
  </si>
  <si>
    <t>Je sens qu’il y a de bons et de mauvais chiffres.</t>
  </si>
  <si>
    <t>Je me lave les mains plus souvent et plus longtemps que nécessaire.</t>
  </si>
  <si>
    <t>J’ai fréquemment des pensées malsaines et j’ai de la difficulté à m’en débarrasser.</t>
  </si>
  <si>
    <t>© Edna B. Foa, 2002. Adaptation par le MSSS avec la permission de l’auteur.</t>
  </si>
  <si>
    <t>≥13</t>
  </si>
  <si>
    <t>QUESTIONNAIRE D'APPRÉCIATION DES SYMPTÔMES DE STRESS POST-TRAUMATIQUE - IES-R</t>
  </si>
  <si>
    <t>Dans quelle mesure ces difficultés vous ont-elles affecté ou bouleversé?</t>
  </si>
  <si>
    <t>1. Répondez aux items en fonction des 7 derniers jours.</t>
  </si>
  <si>
    <t>Passablement</t>
  </si>
  <si>
    <t>Rencontre</t>
  </si>
  <si>
    <t>Tout rappel de l’événement ravivait mes sentiments face à l’événement.</t>
  </si>
  <si>
    <t>Je me réveillais la nuit.</t>
  </si>
  <si>
    <t>Différentes choses m’y faisaient penser.</t>
  </si>
  <si>
    <t>Je me sentais irritable et en colère.</t>
  </si>
  <si>
    <t>Quand j’y repensais ou qu’on me le rappelait, j’évitais de me laisser bouleverser.</t>
  </si>
  <si>
    <t>Sans le vouloir, j’y repensais.</t>
  </si>
  <si>
    <t>J’ai eu l’impression que l’événement n’était jamais arrivé ou n’était pas réel.</t>
  </si>
  <si>
    <t>Je me suis tenu loin de ce qui m’y faisait penser.</t>
  </si>
  <si>
    <t>Des images de l’événement surgissaient dans ma tête.</t>
  </si>
  <si>
    <t>J’étais nerveux (nerveuse) et je sursautais facilement.</t>
  </si>
  <si>
    <t>J’essayais de ne pas y penser.</t>
  </si>
  <si>
    <t>J’étais conscient(e) d’avoir encore beaucoup d’émotions à propos de l’événement, mais je n’y ai pas fait face.</t>
  </si>
  <si>
    <t>Mes sentiments à propos de l’événement étaient comme engourdis.</t>
  </si>
  <si>
    <t>Je me sentais et je réagissais comme si j’étais encore dans l’événement.</t>
  </si>
  <si>
    <t>J’avais du mal à m’endormir.</t>
  </si>
  <si>
    <t>J’ai ressenti des vagues de sentiments intenses à propos de l’événement.</t>
  </si>
  <si>
    <t>J’ai essayé de l’effacer de ma mémoire.</t>
  </si>
  <si>
    <t>J’avais du mal à me concentrer</t>
  </si>
  <si>
    <t>Ce qui me rappelait l’événement me causait des réactions physiques telles que des sueurs, des difficultés à respirer, des nausées ou des palpitations.</t>
  </si>
  <si>
    <t>J’ai rêvé à l’événement.</t>
  </si>
  <si>
    <t>J’étais aux aguets et sur mes gardes.</t>
  </si>
  <si>
    <t>J’ai essayé de ne pas en parler.</t>
  </si>
  <si>
    <t>© Daniel S. Weiss et Charles R. Marmar, 1997. Adaptation par le MSSS avec la permission des auteurs.</t>
  </si>
  <si>
    <t>≥9</t>
  </si>
  <si>
    <t>NOTES D'ANALYSE</t>
  </si>
  <si>
    <t>Date :</t>
  </si>
  <si>
    <r>
      <t xml:space="preserve">Analyse
</t>
    </r>
    <r>
      <rPr>
        <sz val="11"/>
        <color theme="1"/>
        <rFont val="Arial"/>
        <family val="2"/>
      </rPr>
      <t>(L'analyse inscrite dans cet onglet ne se substitut pas à une note professionnelle)</t>
    </r>
  </si>
  <si>
    <t>Date de l'analyse :</t>
  </si>
  <si>
    <t>Date de la rencontre :</t>
  </si>
  <si>
    <t>GRAPHIQUES D'ÉVOLUTION DE 
L'ADAPTATION RELATIVE AUX 
ACTIVITÉS SOCIALES ET AU TRAVAIL</t>
  </si>
  <si>
    <t>Légende:</t>
  </si>
  <si>
    <t>Score</t>
  </si>
  <si>
    <t>Questionnaire d’appréciation de l’adaptation relative aux activités sociales et au travail (WSAS)</t>
  </si>
  <si>
    <t>1 de 1</t>
  </si>
  <si>
    <t>GRAPHIQUES D'ÉVOLUTION DE LA 
CONDITION CLINIQUE DE L'USAGER
SYMPTÔMES D'ANXIÉTÉ GÉNÉRALISÉE</t>
  </si>
  <si>
    <t>Seuil clinique (si applicable)</t>
  </si>
  <si>
    <t>Détérioration significative par rapport à la première rencontre de suivi</t>
  </si>
  <si>
    <t>Détérioration significative par rapport à la rencontre de suivi précédente</t>
  </si>
  <si>
    <t>GRAPHIQUES D'ÉVOLUTION DE LA CONDITION
CLINIQUE DE L'USAGER 
SYMPTÔMES DE PANIQUE AVEC OU SANS AGORAPHOBIE</t>
  </si>
  <si>
    <t>1 de 2</t>
  </si>
  <si>
    <t>2 de 2</t>
  </si>
  <si>
    <t>GRAPHIQUES D'ÉVOLUTION DE LA CONDITION
CLINIQUE DE L'USAGER 
SYMPTÔMES OBSESSIONNELS ET COMPULSIFS</t>
  </si>
  <si>
    <t>GRAPHIQUES D'ÉVOLUTION DE LA CONDITION
CLINIQUE DE L'USAGER 
SYMPTÔMES DE STRESS POST-TRAUMATIQUE</t>
  </si>
  <si>
    <t>Scores</t>
  </si>
  <si>
    <t>Scores04</t>
  </si>
  <si>
    <t>Quest1</t>
  </si>
  <si>
    <t>0 - Aucun épisode</t>
  </si>
  <si>
    <t>1 -Épisode léger</t>
  </si>
  <si>
    <t>2 - Épisode modéré</t>
  </si>
  <si>
    <t>3 - Épisode sévère</t>
  </si>
  <si>
    <t>4 - Épisode extrême</t>
  </si>
  <si>
    <t>Quest2</t>
  </si>
  <si>
    <t>0 - Aucun symptôme</t>
  </si>
  <si>
    <t>1 - Symptômes légers</t>
  </si>
  <si>
    <t>2 - Symptômes modérés</t>
  </si>
  <si>
    <t>3 - Symptômes sévères</t>
  </si>
  <si>
    <t>4 - Symptômes extrêmes</t>
  </si>
  <si>
    <t>Quest3</t>
  </si>
  <si>
    <t>0 - Jamais</t>
  </si>
  <si>
    <t>1 -Occasionnellement</t>
  </si>
  <si>
    <t>2 - Fréquemment</t>
  </si>
  <si>
    <t>3 - Très souvent</t>
  </si>
  <si>
    <t>4 - Presque tout le temps</t>
  </si>
  <si>
    <t>Quest4</t>
  </si>
  <si>
    <t>Quest5</t>
  </si>
  <si>
    <t>Quest6</t>
  </si>
  <si>
    <t>0 - Aucune interférence</t>
  </si>
  <si>
    <t>1 - Interférence légère</t>
  </si>
  <si>
    <t>2 - Interférence significative</t>
  </si>
  <si>
    <t>3 - Interférence sévère</t>
  </si>
  <si>
    <t>4 - Interférence extrême</t>
  </si>
  <si>
    <t>Quest7</t>
  </si>
  <si>
    <t>Scores_IMA</t>
  </si>
  <si>
    <t>Scores_WSAS_q1</t>
  </si>
  <si>
    <t>Scores_WSAS_q2a5</t>
  </si>
  <si>
    <t>Scores_OCI-R</t>
  </si>
  <si>
    <t>Scores_PCL-5</t>
  </si>
  <si>
    <t>F - féminin</t>
  </si>
  <si>
    <t>M - masculin</t>
  </si>
  <si>
    <t>O - Autre</t>
  </si>
  <si>
    <t>U - inconnu</t>
  </si>
  <si>
    <t>GRAPHIQUES D'ÉVOLUTION DE LA 
CONDITION CLINIQUE DE L'USAGER
SYMPTÔMES DÉPRESSIFS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</si>
</sst>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
    <numFmt numFmtId="166" formatCode="0000"/>
  </numFmts>
  <fonts count="32" x14ac:knownFonts="1">
    <font>
      <sz val="11"/>
      <color theme="1"/>
      <name val="Calibri"/>
      <family val="2"/>
      <scheme val="minor"/>
    </font>
    <font>
      <sz val="11"/>
      <color theme="1"/>
      <name val="Arial"/>
      <family val="2"/>
    </font>
    <font>
      <b/>
      <sz val="11"/>
      <color theme="1"/>
      <name val="Arial"/>
      <family val="2"/>
    </font>
    <font>
      <u/>
      <sz val="11"/>
      <color theme="1"/>
      <name val="Arial"/>
      <family val="2"/>
    </font>
    <font>
      <sz val="11"/>
      <color theme="0"/>
      <name val="Arial"/>
      <family val="2"/>
    </font>
    <font>
      <sz val="11"/>
      <name val="Arial"/>
      <family val="2"/>
    </font>
    <font>
      <b/>
      <sz val="11"/>
      <name val="Arial"/>
      <family val="2"/>
    </font>
    <font>
      <b/>
      <sz val="18"/>
      <color theme="1"/>
      <name val="Arial"/>
      <family val="2"/>
    </font>
    <font>
      <sz val="10"/>
      <color theme="0" tint="-0.499984740745262"/>
      <name val="Arial"/>
      <family val="2"/>
    </font>
    <font>
      <sz val="8"/>
      <color theme="0" tint="-0.499984740745262"/>
      <name val="Arial"/>
      <family val="2"/>
    </font>
    <font>
      <sz val="11"/>
      <color theme="0" tint="-0.499984740745262"/>
      <name val="Arial"/>
      <family val="2"/>
    </font>
    <font>
      <i/>
      <sz val="11"/>
      <color theme="1"/>
      <name val="Arial"/>
      <family val="2"/>
    </font>
    <font>
      <sz val="11"/>
      <color rgb="FF231F20"/>
      <name val="Arial"/>
      <family val="2"/>
    </font>
    <font>
      <sz val="11"/>
      <color theme="1" tint="0.499984740745262"/>
      <name val="Arial"/>
      <family val="2"/>
    </font>
    <font>
      <sz val="8"/>
      <color theme="1" tint="0.499984740745262"/>
      <name val="Arial"/>
      <family val="2"/>
    </font>
    <font>
      <sz val="10"/>
      <name val="Arial"/>
      <family val="2"/>
    </font>
    <font>
      <sz val="10"/>
      <color theme="1" tint="0.499984740745262"/>
      <name val="Arial"/>
      <family val="2"/>
    </font>
    <font>
      <sz val="8"/>
      <color theme="1"/>
      <name val="Arial"/>
      <family val="2"/>
    </font>
    <font>
      <sz val="11"/>
      <name val="Calibri"/>
      <family val="2"/>
      <scheme val="minor"/>
    </font>
    <font>
      <sz val="11"/>
      <color theme="1" tint="0.499984740745262"/>
      <name val="Calibri"/>
      <family val="2"/>
      <scheme val="minor"/>
    </font>
    <font>
      <sz val="10"/>
      <color theme="1" tint="0.499984740745262"/>
      <name val="Calibri"/>
      <family val="2"/>
      <scheme val="minor"/>
    </font>
    <font>
      <sz val="11"/>
      <color theme="1"/>
      <name val="Calibri"/>
      <family val="2"/>
    </font>
    <font>
      <sz val="11"/>
      <color rgb="FF000000"/>
      <name val="Arial"/>
      <family val="2"/>
    </font>
    <font>
      <sz val="11"/>
      <color theme="0" tint="-0.249977111117893"/>
      <name val="Arial"/>
      <family val="2"/>
    </font>
    <font>
      <sz val="11"/>
      <color theme="0" tint="-0.14999847407452621"/>
      <name val="Arial"/>
      <family val="2"/>
    </font>
    <font>
      <b/>
      <sz val="11"/>
      <color theme="1"/>
      <name val="Calibri"/>
      <family val="2"/>
      <scheme val="minor"/>
    </font>
    <font>
      <sz val="9"/>
      <color theme="1"/>
      <name val="Calibri"/>
      <family val="2"/>
      <scheme val="minor"/>
    </font>
    <font>
      <sz val="10"/>
      <color theme="1"/>
      <name val="Calibri"/>
      <family val="2"/>
      <scheme val="minor"/>
    </font>
    <font>
      <b/>
      <sz val="14"/>
      <color theme="1"/>
      <name val="Arial"/>
      <family val="2"/>
    </font>
    <font>
      <sz val="11"/>
      <color theme="0"/>
      <name val="Calibri"/>
      <family val="2"/>
      <scheme val="minor"/>
    </font>
    <font>
      <sz val="11"/>
      <color rgb="FFC5D9F1"/>
      <name val="Arial"/>
      <family val="2"/>
    </font>
    <font>
      <sz val="8"/>
      <color rgb="FF000000"/>
      <name val="Segoe UI"/>
      <family val="2"/>
    </font>
  </fonts>
  <fills count="1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E4EDF8"/>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lightUp">
        <bgColor theme="0"/>
      </patternFill>
    </fill>
    <fill>
      <patternFill patternType="lightUp">
        <bgColor theme="0" tint="-4.9989318521683403E-2"/>
      </patternFill>
    </fill>
    <fill>
      <patternFill patternType="solid">
        <fgColor rgb="FFBFBFBF"/>
        <bgColor indexed="64"/>
      </patternFill>
    </fill>
    <fill>
      <patternFill patternType="lightUp">
        <bgColor rgb="FFBFBFBF"/>
      </patternFill>
    </fill>
    <fill>
      <patternFill patternType="solid">
        <fgColor rgb="FFD9D9D9"/>
        <bgColor indexed="64"/>
      </patternFill>
    </fill>
    <fill>
      <patternFill patternType="lightUp">
        <bgColor rgb="FFD9D9D9"/>
      </patternFill>
    </fill>
    <fill>
      <patternFill patternType="solid">
        <fgColor rgb="FFC5D9F1"/>
        <bgColor indexed="64"/>
      </patternFill>
    </fill>
  </fills>
  <borders count="2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medium">
        <color indexed="64"/>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style="medium">
        <color indexed="64"/>
      </left>
      <right style="thin">
        <color theme="1" tint="0.499984740745262"/>
      </right>
      <top/>
      <bottom style="thin">
        <color theme="1" tint="0.499984740745262"/>
      </bottom>
      <diagonal/>
    </border>
    <border>
      <left style="thin">
        <color theme="1" tint="0.499984740745262"/>
      </left>
      <right style="medium">
        <color indexed="64"/>
      </right>
      <top/>
      <bottom style="thin">
        <color theme="1" tint="0.499984740745262"/>
      </bottom>
      <diagonal/>
    </border>
    <border>
      <left style="medium">
        <color indexed="64"/>
      </left>
      <right/>
      <top style="thin">
        <color theme="1" tint="0.499984740745262"/>
      </top>
      <bottom style="thin">
        <color theme="1" tint="0.499984740745262"/>
      </bottom>
      <diagonal/>
    </border>
    <border>
      <left style="medium">
        <color indexed="64"/>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bottom style="medium">
        <color indexed="64"/>
      </bottom>
      <diagonal/>
    </border>
    <border>
      <left style="medium">
        <color theme="1"/>
      </left>
      <right style="thin">
        <color theme="1" tint="0.499984740745262"/>
      </right>
      <top style="medium">
        <color theme="1"/>
      </top>
      <bottom style="thin">
        <color theme="1" tint="0.499984740745262"/>
      </bottom>
      <diagonal/>
    </border>
    <border>
      <left style="thin">
        <color theme="1" tint="0.499984740745262"/>
      </left>
      <right style="thin">
        <color theme="1" tint="0.499984740745262"/>
      </right>
      <top style="medium">
        <color theme="1"/>
      </top>
      <bottom style="thin">
        <color theme="1" tint="0.499984740745262"/>
      </bottom>
      <diagonal/>
    </border>
    <border>
      <left style="thin">
        <color theme="1" tint="0.499984740745262"/>
      </left>
      <right style="medium">
        <color theme="1"/>
      </right>
      <top style="medium">
        <color theme="1"/>
      </top>
      <bottom style="thin">
        <color theme="1" tint="0.499984740745262"/>
      </bottom>
      <diagonal/>
    </border>
    <border>
      <left style="medium">
        <color theme="1"/>
      </left>
      <right style="thin">
        <color theme="1" tint="0.499984740745262"/>
      </right>
      <top style="thin">
        <color theme="1" tint="0.499984740745262"/>
      </top>
      <bottom style="thin">
        <color theme="1" tint="0.499984740745262"/>
      </bottom>
      <diagonal/>
    </border>
    <border>
      <left style="medium">
        <color theme="1"/>
      </left>
      <right style="thin">
        <color theme="1" tint="0.499984740745262"/>
      </right>
      <top style="thin">
        <color theme="1" tint="0.499984740745262"/>
      </top>
      <bottom/>
      <diagonal/>
    </border>
    <border>
      <left style="thin">
        <color theme="1" tint="0.499984740745262"/>
      </left>
      <right style="medium">
        <color theme="1"/>
      </right>
      <top style="thin">
        <color theme="1" tint="0.499984740745262"/>
      </top>
      <bottom/>
      <diagonal/>
    </border>
    <border>
      <left style="medium">
        <color theme="1"/>
      </left>
      <right style="thin">
        <color theme="1" tint="0.499984740745262"/>
      </right>
      <top/>
      <bottom style="thin">
        <color theme="1" tint="0.499984740745262"/>
      </bottom>
      <diagonal/>
    </border>
    <border>
      <left style="thin">
        <color theme="1" tint="0.499984740745262"/>
      </left>
      <right style="medium">
        <color theme="1"/>
      </right>
      <top/>
      <bottom style="thin">
        <color theme="1" tint="0.499984740745262"/>
      </bottom>
      <diagonal/>
    </border>
    <border>
      <left style="medium">
        <color theme="1"/>
      </left>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bottom style="medium">
        <color indexed="64"/>
      </bottom>
      <diagonal/>
    </border>
    <border>
      <left/>
      <right style="thin">
        <color theme="1" tint="0.499984740745262"/>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thin">
        <color theme="1" tint="0.499984740745262"/>
      </top>
      <bottom/>
      <diagonal/>
    </border>
    <border>
      <left/>
      <right style="medium">
        <color theme="1"/>
      </right>
      <top style="thin">
        <color theme="1" tint="0.499984740745262"/>
      </top>
      <bottom/>
      <diagonal/>
    </border>
    <border>
      <left style="thin">
        <color theme="1" tint="0.499984740745262"/>
      </left>
      <right/>
      <top/>
      <bottom style="medium">
        <color theme="1"/>
      </bottom>
      <diagonal/>
    </border>
    <border>
      <left/>
      <right style="thin">
        <color theme="1" tint="0.499984740745262"/>
      </right>
      <top/>
      <bottom style="medium">
        <color theme="1"/>
      </bottom>
      <diagonal/>
    </border>
    <border>
      <left/>
      <right/>
      <top/>
      <bottom style="thin">
        <color theme="1" tint="0.499984740745262"/>
      </bottom>
      <diagonal/>
    </border>
    <border>
      <left style="medium">
        <color theme="1"/>
      </left>
      <right style="medium">
        <color theme="1"/>
      </right>
      <top style="medium">
        <color theme="1"/>
      </top>
      <bottom style="medium">
        <color theme="1"/>
      </bottom>
      <diagonal/>
    </border>
    <border>
      <left style="thin">
        <color theme="1" tint="0.499984740745262"/>
      </left>
      <right/>
      <top style="medium">
        <color theme="1"/>
      </top>
      <bottom style="thin">
        <color theme="1" tint="0.499984740745262"/>
      </bottom>
      <diagonal/>
    </border>
    <border>
      <left/>
      <right/>
      <top style="medium">
        <color theme="1"/>
      </top>
      <bottom style="thin">
        <color theme="1" tint="0.499984740745262"/>
      </bottom>
      <diagonal/>
    </border>
    <border>
      <left/>
      <right style="medium">
        <color theme="1"/>
      </right>
      <top style="medium">
        <color theme="1"/>
      </top>
      <bottom style="thin">
        <color theme="1" tint="0.499984740745262"/>
      </bottom>
      <diagonal/>
    </border>
    <border>
      <left style="medium">
        <color theme="1"/>
      </left>
      <right/>
      <top/>
      <bottom style="thin">
        <color theme="1" tint="0.499984740745262"/>
      </bottom>
      <diagonal/>
    </border>
    <border>
      <left/>
      <right style="medium">
        <color theme="1"/>
      </right>
      <top/>
      <bottom style="thin">
        <color theme="1" tint="0.499984740745262"/>
      </bottom>
      <diagonal/>
    </border>
    <border>
      <left/>
      <right style="thin">
        <color indexed="64"/>
      </right>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style="medium">
        <color indexed="64"/>
      </bottom>
      <diagonal/>
    </border>
    <border>
      <left/>
      <right style="thin">
        <color indexed="64"/>
      </right>
      <top style="thin">
        <color theme="1"/>
      </top>
      <bottom style="medium">
        <color indexed="64"/>
      </bottom>
      <diagonal/>
    </border>
    <border>
      <left style="medium">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style="thin">
        <color theme="1"/>
      </right>
      <top/>
      <bottom style="thin">
        <color indexed="64"/>
      </bottom>
      <diagonal/>
    </border>
    <border>
      <left style="thin">
        <color theme="1"/>
      </left>
      <right style="thin">
        <color theme="1"/>
      </right>
      <top style="thin">
        <color indexed="64"/>
      </top>
      <bottom style="thin">
        <color indexed="64"/>
      </bottom>
      <diagonal/>
    </border>
    <border>
      <left style="thin">
        <color indexed="64"/>
      </left>
      <right style="thin">
        <color indexed="64"/>
      </right>
      <top style="medium">
        <color theme="1"/>
      </top>
      <bottom style="medium">
        <color theme="1"/>
      </bottom>
      <diagonal/>
    </border>
    <border>
      <left style="thin">
        <color indexed="64"/>
      </left>
      <right/>
      <top style="medium">
        <color theme="1"/>
      </top>
      <bottom style="medium">
        <color theme="1"/>
      </bottom>
      <diagonal/>
    </border>
    <border>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style="medium">
        <color theme="1"/>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style="thin">
        <color indexed="64"/>
      </left>
      <right style="thin">
        <color theme="1"/>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theme="1"/>
      </right>
      <top/>
      <bottom style="medium">
        <color indexed="64"/>
      </bottom>
      <diagonal/>
    </border>
    <border>
      <left style="thin">
        <color theme="1"/>
      </left>
      <right style="thin">
        <color indexed="64"/>
      </right>
      <top style="thin">
        <color indexed="64"/>
      </top>
      <bottom/>
      <diagonal/>
    </border>
    <border>
      <left style="thin">
        <color theme="1"/>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right/>
      <top style="thin">
        <color indexed="64"/>
      </top>
      <bottom style="medium">
        <color indexed="64"/>
      </bottom>
      <diagonal/>
    </border>
    <border>
      <left style="medium">
        <color theme="1"/>
      </left>
      <right style="medium">
        <color theme="1"/>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medium">
        <color theme="1"/>
      </right>
      <top style="thin">
        <color theme="1"/>
      </top>
      <bottom style="thin">
        <color theme="1"/>
      </bottom>
      <diagonal/>
    </border>
    <border>
      <left style="medium">
        <color indexed="64"/>
      </left>
      <right style="medium">
        <color theme="1"/>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
      <left style="medium">
        <color indexed="64"/>
      </left>
      <right style="medium">
        <color theme="1"/>
      </right>
      <top style="medium">
        <color indexed="64"/>
      </top>
      <bottom style="thin">
        <color theme="1"/>
      </bottom>
      <diagonal/>
    </border>
    <border>
      <left style="medium">
        <color indexed="64"/>
      </left>
      <right style="medium">
        <color theme="1"/>
      </right>
      <top style="thin">
        <color theme="1"/>
      </top>
      <bottom style="medium">
        <color indexed="64"/>
      </bottom>
      <diagonal/>
    </border>
    <border>
      <left/>
      <right style="medium">
        <color indexed="64"/>
      </right>
      <top style="medium">
        <color indexed="64"/>
      </top>
      <bottom style="thin">
        <color theme="1"/>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1"/>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theme="1"/>
      </right>
      <top style="medium">
        <color indexed="64"/>
      </top>
      <bottom style="thin">
        <color indexed="64"/>
      </bottom>
      <diagonal/>
    </border>
    <border>
      <left style="medium">
        <color indexed="64"/>
      </left>
      <right style="thin">
        <color theme="1"/>
      </right>
      <top style="thin">
        <color indexed="64"/>
      </top>
      <bottom style="thin">
        <color indexed="64"/>
      </bottom>
      <diagonal/>
    </border>
    <border>
      <left style="medium">
        <color indexed="64"/>
      </left>
      <right style="thin">
        <color theme="1"/>
      </right>
      <top style="thin">
        <color indexed="64"/>
      </top>
      <bottom style="medium">
        <color indexed="64"/>
      </bottom>
      <diagonal/>
    </border>
    <border>
      <left style="medium">
        <color indexed="64"/>
      </left>
      <right style="thin">
        <color indexed="64"/>
      </right>
      <top style="medium">
        <color theme="1"/>
      </top>
      <bottom style="medium">
        <color theme="1"/>
      </bottom>
      <diagonal/>
    </border>
    <border>
      <left/>
      <right/>
      <top style="medium">
        <color theme="1"/>
      </top>
      <bottom style="medium">
        <color theme="1"/>
      </bottom>
      <diagonal/>
    </border>
    <border>
      <left style="medium">
        <color indexed="64"/>
      </left>
      <right/>
      <top style="medium">
        <color indexed="64"/>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style="medium">
        <color indexed="64"/>
      </bottom>
      <diagonal/>
    </border>
    <border>
      <left style="medium">
        <color theme="1"/>
      </left>
      <right style="medium">
        <color indexed="64"/>
      </right>
      <top style="thin">
        <color indexed="64"/>
      </top>
      <bottom style="thin">
        <color indexed="64"/>
      </bottom>
      <diagonal/>
    </border>
    <border>
      <left style="medium">
        <color indexed="64"/>
      </left>
      <right style="thin">
        <color indexed="64"/>
      </right>
      <top style="thin">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theme="1"/>
      </left>
      <right/>
      <top style="thin">
        <color indexed="64"/>
      </top>
      <bottom/>
      <diagonal/>
    </border>
    <border>
      <left style="thin">
        <color theme="1"/>
      </left>
      <right/>
      <top/>
      <bottom/>
      <diagonal/>
    </border>
    <border>
      <left style="thin">
        <color theme="1"/>
      </left>
      <right/>
      <top/>
      <bottom style="medium">
        <color indexed="64"/>
      </bottom>
      <diagonal/>
    </border>
    <border>
      <left style="thin">
        <color theme="1"/>
      </left>
      <right style="thin">
        <color indexed="64"/>
      </right>
      <top/>
      <bottom/>
      <diagonal/>
    </border>
    <border>
      <left style="thin">
        <color indexed="64"/>
      </left>
      <right style="thin">
        <color theme="1"/>
      </right>
      <top/>
      <bottom/>
      <diagonal/>
    </border>
    <border>
      <left style="thin">
        <color theme="1" tint="0.499984740745262"/>
      </left>
      <right/>
      <top/>
      <bottom/>
      <diagonal/>
    </border>
    <border>
      <left style="medium">
        <color indexed="64"/>
      </left>
      <right style="thin">
        <color theme="1" tint="0.499984740745262"/>
      </right>
      <top/>
      <bottom/>
      <diagonal/>
    </border>
    <border>
      <left style="thin">
        <color theme="1" tint="0.499984740745262"/>
      </left>
      <right style="thin">
        <color theme="1" tint="0.499984740745262"/>
      </right>
      <top/>
      <bottom/>
      <diagonal/>
    </border>
    <border>
      <left/>
      <right style="thin">
        <color theme="1" tint="0.499984740745262"/>
      </right>
      <top/>
      <bottom/>
      <diagonal/>
    </border>
    <border>
      <left style="thin">
        <color theme="1" tint="0.499984740745262"/>
      </left>
      <right style="medium">
        <color indexed="64"/>
      </right>
      <top/>
      <bottom/>
      <diagonal/>
    </border>
    <border>
      <left style="medium">
        <color theme="1"/>
      </left>
      <right style="thin">
        <color theme="1" tint="0.499984740745262"/>
      </right>
      <top/>
      <bottom/>
      <diagonal/>
    </border>
    <border>
      <left style="thin">
        <color theme="1" tint="0.499984740745262"/>
      </left>
      <right style="medium">
        <color theme="1"/>
      </right>
      <top/>
      <bottom/>
      <diagonal/>
    </border>
    <border>
      <left style="medium">
        <color indexed="64"/>
      </left>
      <right/>
      <top/>
      <bottom style="thin">
        <color theme="1" tint="0.499984740745262"/>
      </bottom>
      <diagonal/>
    </border>
    <border>
      <left/>
      <right style="medium">
        <color indexed="64"/>
      </right>
      <top/>
      <bottom style="thin">
        <color theme="1" tint="0.499984740745262"/>
      </bottom>
      <diagonal/>
    </border>
    <border>
      <left style="thin">
        <color theme="1" tint="0.499984740745262"/>
      </left>
      <right/>
      <top style="medium">
        <color indexed="64"/>
      </top>
      <bottom style="thin">
        <color theme="1" tint="0.499984740745262"/>
      </bottom>
      <diagonal/>
    </border>
    <border>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top/>
      <bottom style="thin">
        <color theme="1"/>
      </bottom>
      <diagonal/>
    </border>
    <border>
      <left style="thin">
        <color theme="1"/>
      </left>
      <right style="thin">
        <color theme="1"/>
      </right>
      <top style="thin">
        <color theme="1"/>
      </top>
      <bottom style="medium">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thin">
        <color theme="1"/>
      </bottom>
      <diagonal/>
    </border>
    <border>
      <left/>
      <right style="medium">
        <color theme="1"/>
      </right>
      <top/>
      <bottom style="thin">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indexed="64"/>
      </left>
      <right/>
      <top style="medium">
        <color indexed="64"/>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987">
    <xf numFmtId="0" fontId="0" fillId="0" borderId="0" xfId="0"/>
    <xf numFmtId="0" fontId="0" fillId="6" borderId="0" xfId="0" applyFill="1"/>
    <xf numFmtId="0" fontId="0" fillId="6" borderId="0" xfId="0" applyFill="1" applyAlignment="1">
      <alignment horizontal="left"/>
    </xf>
    <xf numFmtId="0" fontId="0" fillId="6" borderId="0" xfId="0" applyFill="1" applyAlignment="1">
      <alignment horizontal="left" vertical="top" wrapText="1"/>
    </xf>
    <xf numFmtId="0" fontId="0" fillId="0" borderId="0" xfId="0" applyAlignment="1">
      <alignment horizontal="right"/>
    </xf>
    <xf numFmtId="0" fontId="0" fillId="6" borderId="0" xfId="0" applyFill="1" applyAlignment="1">
      <alignment wrapText="1"/>
    </xf>
    <xf numFmtId="0" fontId="1" fillId="0" borderId="0" xfId="0" applyFont="1"/>
    <xf numFmtId="0" fontId="1" fillId="6" borderId="0" xfId="0" applyFont="1" applyFill="1"/>
    <xf numFmtId="0" fontId="1" fillId="6" borderId="0" xfId="0" applyFont="1" applyFill="1" applyAlignment="1">
      <alignment vertical="center"/>
    </xf>
    <xf numFmtId="0" fontId="3" fillId="6" borderId="0" xfId="0" applyFont="1" applyFill="1" applyAlignment="1">
      <alignment horizontal="left"/>
    </xf>
    <xf numFmtId="0" fontId="2" fillId="0" borderId="0" xfId="0" applyFont="1"/>
    <xf numFmtId="0" fontId="1" fillId="6" borderId="0" xfId="0" applyFont="1" applyFill="1" applyAlignment="1">
      <alignment vertical="center" wrapText="1"/>
    </xf>
    <xf numFmtId="0" fontId="1" fillId="6" borderId="0" xfId="0" applyFont="1" applyFill="1" applyAlignment="1">
      <alignment horizontal="left" vertical="center" wrapText="1"/>
    </xf>
    <xf numFmtId="0" fontId="1" fillId="6" borderId="0" xfId="0" applyFont="1" applyFill="1" applyAlignment="1">
      <alignment horizontal="left" vertical="center"/>
    </xf>
    <xf numFmtId="0" fontId="1" fillId="6" borderId="0" xfId="0" applyFont="1" applyFill="1" applyAlignment="1">
      <alignment horizontal="center" vertical="top"/>
    </xf>
    <xf numFmtId="0" fontId="1" fillId="6" borderId="0" xfId="0" applyFont="1" applyFill="1" applyAlignment="1">
      <alignment horizontal="center" vertical="top" wrapText="1"/>
    </xf>
    <xf numFmtId="0" fontId="2" fillId="6" borderId="0" xfId="0" applyFont="1" applyFill="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1" fillId="0" borderId="9"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6" borderId="0" xfId="0" applyFont="1" applyFill="1" applyAlignment="1">
      <alignment horizontal="left"/>
    </xf>
    <xf numFmtId="0" fontId="2" fillId="6" borderId="0" xfId="0" applyFont="1" applyFill="1" applyAlignment="1">
      <alignment horizontal="right" vertical="center"/>
    </xf>
    <xf numFmtId="0" fontId="4" fillId="6" borderId="0" xfId="0" applyFont="1" applyFill="1"/>
    <xf numFmtId="0" fontId="4" fillId="0" borderId="0" xfId="0" applyFont="1"/>
    <xf numFmtId="0" fontId="5" fillId="0" borderId="0" xfId="0" applyFont="1"/>
    <xf numFmtId="0" fontId="2" fillId="6" borderId="0" xfId="0" applyFont="1" applyFill="1" applyAlignment="1">
      <alignment vertical="center"/>
    </xf>
    <xf numFmtId="0" fontId="6" fillId="6" borderId="0" xfId="0" applyFont="1" applyFill="1" applyAlignment="1">
      <alignment horizontal="center" vertical="center"/>
    </xf>
    <xf numFmtId="0" fontId="2" fillId="6" borderId="0" xfId="0" applyFont="1" applyFill="1" applyAlignment="1">
      <alignment horizontal="left" vertical="center"/>
    </xf>
    <xf numFmtId="0" fontId="1" fillId="0" borderId="0" xfId="0" applyFont="1" applyAlignment="1">
      <alignment horizontal="center" vertical="top"/>
    </xf>
    <xf numFmtId="0" fontId="7" fillId="6" borderId="0" xfId="0" applyFont="1" applyFill="1" applyAlignment="1">
      <alignment vertical="center"/>
    </xf>
    <xf numFmtId="0" fontId="1" fillId="6" borderId="34" xfId="0" applyFont="1" applyFill="1" applyBorder="1" applyAlignment="1">
      <alignment horizontal="center" vertical="center"/>
    </xf>
    <xf numFmtId="0" fontId="1" fillId="6" borderId="34" xfId="0" applyFont="1" applyFill="1" applyBorder="1" applyAlignment="1">
      <alignment horizontal="center" vertical="center" wrapText="1"/>
    </xf>
    <xf numFmtId="0" fontId="1" fillId="6" borderId="34" xfId="0" applyFont="1" applyFill="1" applyBorder="1" applyAlignment="1">
      <alignment horizontal="center"/>
    </xf>
    <xf numFmtId="0" fontId="2" fillId="0" borderId="0" xfId="0" applyFont="1" applyAlignment="1">
      <alignment horizontal="left" vertical="top"/>
    </xf>
    <xf numFmtId="0" fontId="1" fillId="6" borderId="0" xfId="0" applyFont="1" applyFill="1" applyAlignment="1">
      <alignment horizontal="center" vertical="center" wrapText="1"/>
    </xf>
    <xf numFmtId="0" fontId="1" fillId="6" borderId="0" xfId="0" applyFont="1" applyFill="1" applyAlignment="1">
      <alignment horizontal="center"/>
    </xf>
    <xf numFmtId="0" fontId="1" fillId="0" borderId="0" xfId="0" applyFont="1" applyAlignment="1">
      <alignment horizontal="center" vertical="top" wrapText="1"/>
    </xf>
    <xf numFmtId="0" fontId="1" fillId="3" borderId="13" xfId="0" applyFont="1" applyFill="1" applyBorder="1"/>
    <xf numFmtId="0" fontId="1" fillId="3" borderId="14" xfId="0" applyFont="1" applyFill="1" applyBorder="1"/>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1" xfId="0" applyFont="1" applyBorder="1" applyAlignment="1">
      <alignment wrapText="1"/>
    </xf>
    <xf numFmtId="0" fontId="1" fillId="0" borderId="7" xfId="0" applyFont="1" applyBorder="1" applyAlignment="1">
      <alignment wrapText="1"/>
    </xf>
    <xf numFmtId="0" fontId="2" fillId="6" borderId="0" xfId="0" applyFont="1" applyFill="1" applyAlignment="1">
      <alignment horizontal="right"/>
    </xf>
    <xf numFmtId="0" fontId="1" fillId="0" borderId="2" xfId="0"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horizontal="center" vertical="center"/>
    </xf>
    <xf numFmtId="0" fontId="1" fillId="0" borderId="5" xfId="0" applyFont="1" applyBorder="1" applyAlignment="1">
      <alignment vertical="center" wrapText="1"/>
    </xf>
    <xf numFmtId="0" fontId="1" fillId="0" borderId="0" xfId="0" applyFont="1" applyAlignment="1">
      <alignment wrapText="1"/>
    </xf>
    <xf numFmtId="0" fontId="1" fillId="0" borderId="5" xfId="0" applyFont="1" applyBorder="1" applyAlignment="1">
      <alignment wrapText="1"/>
    </xf>
    <xf numFmtId="0" fontId="2" fillId="6" borderId="0" xfId="0" applyFont="1" applyFill="1" applyAlignment="1">
      <alignment horizontal="left" vertical="top" wrapText="1"/>
    </xf>
    <xf numFmtId="0" fontId="1" fillId="6" borderId="36" xfId="0" applyFont="1" applyFill="1" applyBorder="1" applyAlignment="1">
      <alignment wrapText="1"/>
    </xf>
    <xf numFmtId="0" fontId="1" fillId="4" borderId="6"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5" borderId="1"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0" borderId="17" xfId="0" applyFont="1" applyBorder="1" applyAlignment="1">
      <alignment horizontal="center" vertical="center"/>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24" xfId="0" applyFont="1" applyBorder="1" applyAlignment="1">
      <alignment horizontal="center" vertical="center"/>
    </xf>
    <xf numFmtId="0" fontId="1"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1" xfId="0" applyFont="1" applyBorder="1" applyAlignment="1">
      <alignment horizontal="center" vertical="center"/>
    </xf>
    <xf numFmtId="0" fontId="1" fillId="6" borderId="24" xfId="0" applyFont="1" applyFill="1" applyBorder="1" applyAlignment="1">
      <alignment horizontal="left"/>
    </xf>
    <xf numFmtId="0" fontId="1" fillId="4" borderId="20"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0" xfId="0" applyFont="1" applyAlignment="1">
      <alignment vertical="top"/>
    </xf>
    <xf numFmtId="0" fontId="9" fillId="6" borderId="0" xfId="0" applyFont="1" applyFill="1" applyAlignment="1">
      <alignment horizontal="center" vertical="center"/>
    </xf>
    <xf numFmtId="0" fontId="5" fillId="6" borderId="0" xfId="0" applyFont="1" applyFill="1" applyAlignment="1">
      <alignment horizontal="center" vertical="center"/>
    </xf>
    <xf numFmtId="0" fontId="10" fillId="6" borderId="0" xfId="0" applyFont="1" applyFill="1"/>
    <xf numFmtId="0" fontId="1" fillId="6" borderId="0" xfId="0" applyFont="1" applyFill="1" applyAlignment="1">
      <alignment horizontal="left" vertical="top"/>
    </xf>
    <xf numFmtId="0" fontId="1" fillId="6" borderId="0" xfId="0" applyFont="1" applyFill="1" applyAlignment="1">
      <alignment vertical="top" wrapText="1"/>
    </xf>
    <xf numFmtId="0" fontId="14" fillId="6" borderId="49" xfId="0" applyFont="1" applyFill="1" applyBorder="1" applyAlignment="1">
      <alignment horizontal="center" vertical="center"/>
    </xf>
    <xf numFmtId="0" fontId="16" fillId="6" borderId="44" xfId="0" applyFont="1" applyFill="1" applyBorder="1" applyAlignment="1">
      <alignment vertical="center" wrapText="1"/>
    </xf>
    <xf numFmtId="0" fontId="1" fillId="0" borderId="0" xfId="0" applyFont="1" applyAlignment="1">
      <alignment horizontal="center" vertical="center" wrapText="1"/>
    </xf>
    <xf numFmtId="0" fontId="8" fillId="6" borderId="0" xfId="0" applyFont="1" applyFill="1"/>
    <xf numFmtId="0" fontId="1" fillId="0" borderId="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4" fillId="6" borderId="86" xfId="0" applyFont="1" applyFill="1" applyBorder="1" applyAlignment="1">
      <alignment horizontal="center" vertical="center"/>
    </xf>
    <xf numFmtId="0" fontId="16" fillId="6" borderId="64" xfId="0" applyFont="1" applyFill="1" applyBorder="1" applyAlignment="1">
      <alignment horizontal="right" vertical="top" wrapText="1"/>
    </xf>
    <xf numFmtId="0" fontId="8" fillId="6" borderId="0" xfId="0" applyFont="1" applyFill="1" applyAlignment="1">
      <alignment horizontal="left" vertical="top"/>
    </xf>
    <xf numFmtId="0" fontId="9" fillId="6" borderId="0" xfId="0" applyFont="1" applyFill="1" applyAlignment="1">
      <alignment horizontal="left" vertical="top"/>
    </xf>
    <xf numFmtId="0" fontId="9" fillId="6" borderId="0" xfId="0" applyFont="1" applyFill="1" applyAlignment="1">
      <alignment vertical="top"/>
    </xf>
    <xf numFmtId="0" fontId="1" fillId="6" borderId="0" xfId="0" applyFont="1" applyFill="1" applyAlignment="1">
      <alignment vertical="top"/>
    </xf>
    <xf numFmtId="0" fontId="8" fillId="6" borderId="0" xfId="0" applyFont="1" applyFill="1" applyAlignment="1">
      <alignment vertical="center" wrapText="1"/>
    </xf>
    <xf numFmtId="0" fontId="8" fillId="6" borderId="0" xfId="0" applyFont="1" applyFill="1" applyAlignment="1">
      <alignment vertical="center"/>
    </xf>
    <xf numFmtId="0" fontId="14" fillId="6" borderId="0" xfId="0" applyFont="1" applyFill="1" applyAlignment="1">
      <alignment vertical="center"/>
    </xf>
    <xf numFmtId="0" fontId="5" fillId="6" borderId="0" xfId="0" applyFont="1" applyFill="1" applyAlignment="1">
      <alignment vertical="center"/>
    </xf>
    <xf numFmtId="0" fontId="1" fillId="0" borderId="25" xfId="0" applyFont="1" applyBorder="1" applyAlignment="1" applyProtection="1">
      <alignment horizontal="center" vertical="center"/>
      <protection locked="0"/>
    </xf>
    <xf numFmtId="0" fontId="16" fillId="6" borderId="50" xfId="0" applyFont="1" applyFill="1" applyBorder="1" applyAlignment="1">
      <alignment horizontal="center" vertical="center"/>
    </xf>
    <xf numFmtId="0" fontId="5" fillId="6" borderId="4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0" fillId="6" borderId="0" xfId="0" applyFont="1" applyFill="1" applyAlignment="1">
      <alignment vertical="center"/>
    </xf>
    <xf numFmtId="0" fontId="8" fillId="6" borderId="50" xfId="0" applyFont="1" applyFill="1" applyBorder="1" applyAlignment="1">
      <alignment horizontal="center" vertical="center"/>
    </xf>
    <xf numFmtId="0" fontId="9" fillId="6" borderId="0" xfId="0" applyFont="1" applyFill="1" applyAlignment="1">
      <alignment horizontal="left" vertical="center"/>
    </xf>
    <xf numFmtId="0" fontId="5" fillId="6" borderId="44" xfId="0" applyFont="1" applyFill="1" applyBorder="1" applyAlignment="1">
      <alignment horizontal="center" vertical="center"/>
    </xf>
    <xf numFmtId="0" fontId="9" fillId="6" borderId="48" xfId="0" applyFont="1" applyFill="1" applyBorder="1" applyAlignment="1">
      <alignment horizontal="center" vertical="center" wrapText="1"/>
    </xf>
    <xf numFmtId="0" fontId="5" fillId="6" borderId="0" xfId="0" applyFont="1" applyFill="1"/>
    <xf numFmtId="0" fontId="8" fillId="6" borderId="64" xfId="0" applyFont="1" applyFill="1" applyBorder="1" applyAlignment="1">
      <alignment horizontal="right" vertical="center" wrapText="1"/>
    </xf>
    <xf numFmtId="0" fontId="9" fillId="6" borderId="86" xfId="0" applyFont="1" applyFill="1" applyBorder="1" applyAlignment="1">
      <alignment horizontal="center" vertical="center"/>
    </xf>
    <xf numFmtId="0" fontId="1" fillId="0" borderId="112" xfId="0" applyFont="1" applyBorder="1" applyAlignment="1" applyProtection="1">
      <alignment horizontal="center" vertical="center"/>
      <protection locked="0"/>
    </xf>
    <xf numFmtId="0" fontId="1" fillId="4" borderId="111" xfId="0" applyFont="1" applyFill="1" applyBorder="1" applyAlignment="1">
      <alignment horizontal="center" vertical="center" wrapText="1"/>
    </xf>
    <xf numFmtId="0" fontId="1" fillId="0" borderId="111" xfId="0" applyFont="1" applyBorder="1" applyAlignment="1" applyProtection="1">
      <alignment horizontal="center" vertical="center" wrapText="1"/>
      <protection locked="0"/>
    </xf>
    <xf numFmtId="0" fontId="1" fillId="0" borderId="42" xfId="0" applyFont="1" applyBorder="1" applyAlignment="1">
      <alignment horizontal="right"/>
    </xf>
    <xf numFmtId="0" fontId="21" fillId="0" borderId="0" xfId="0" applyFont="1"/>
    <xf numFmtId="0" fontId="1" fillId="6" borderId="0" xfId="0" applyFont="1" applyFill="1" applyAlignment="1">
      <alignment horizontal="right"/>
    </xf>
    <xf numFmtId="0" fontId="17" fillId="6" borderId="0" xfId="0" applyFont="1" applyFill="1"/>
    <xf numFmtId="0" fontId="17" fillId="0" borderId="0" xfId="0" applyFont="1"/>
    <xf numFmtId="166" fontId="5" fillId="6" borderId="46" xfId="0" applyNumberFormat="1" applyFont="1" applyFill="1" applyBorder="1" applyAlignment="1" applyProtection="1">
      <alignment horizontal="center" vertical="center" wrapText="1"/>
      <protection locked="0"/>
    </xf>
    <xf numFmtId="165" fontId="15" fillId="6" borderId="46" xfId="0" applyNumberFormat="1" applyFont="1" applyFill="1" applyBorder="1" applyAlignment="1">
      <alignment horizontal="center"/>
    </xf>
    <xf numFmtId="165" fontId="5" fillId="6" borderId="46" xfId="0" applyNumberFormat="1" applyFont="1" applyFill="1" applyBorder="1" applyAlignment="1">
      <alignment horizontal="center" vertical="center"/>
    </xf>
    <xf numFmtId="165" fontId="10" fillId="6" borderId="46" xfId="0" applyNumberFormat="1" applyFont="1" applyFill="1" applyBorder="1" applyAlignment="1">
      <alignment horizontal="center" vertical="center"/>
    </xf>
    <xf numFmtId="0" fontId="5" fillId="6" borderId="0" xfId="0" applyFont="1" applyFill="1" applyAlignment="1">
      <alignment horizontal="left"/>
    </xf>
    <xf numFmtId="0" fontId="1" fillId="0" borderId="20" xfId="0" applyFont="1" applyBorder="1" applyAlignment="1">
      <alignment vertical="center" wrapText="1"/>
    </xf>
    <xf numFmtId="0" fontId="1" fillId="0" borderId="2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2" fillId="6" borderId="0" xfId="0" applyFont="1" applyFill="1"/>
    <xf numFmtId="0" fontId="2" fillId="0" borderId="2" xfId="0" applyFont="1" applyBorder="1" applyAlignment="1">
      <alignment horizontal="center" vertical="center"/>
    </xf>
    <xf numFmtId="0" fontId="1" fillId="0" borderId="134" xfId="0" applyFont="1" applyBorder="1" applyAlignment="1" applyProtection="1">
      <alignment horizontal="center" vertical="center"/>
      <protection locked="0"/>
    </xf>
    <xf numFmtId="0" fontId="1" fillId="0" borderId="135" xfId="0" applyFont="1" applyBorder="1" applyAlignment="1" applyProtection="1">
      <alignment horizontal="center" vertical="center"/>
      <protection locked="0"/>
    </xf>
    <xf numFmtId="0" fontId="2" fillId="0" borderId="4" xfId="0" applyFont="1" applyBorder="1" applyAlignment="1">
      <alignment horizontal="center" vertical="center"/>
    </xf>
    <xf numFmtId="0" fontId="1" fillId="0" borderId="136" xfId="0" applyFont="1" applyBorder="1" applyAlignment="1" applyProtection="1">
      <alignment horizontal="center" vertical="center"/>
      <protection locked="0"/>
    </xf>
    <xf numFmtId="0" fontId="2" fillId="0" borderId="21" xfId="0" applyFont="1" applyBorder="1" applyAlignment="1">
      <alignment horizontal="center" vertical="center"/>
    </xf>
    <xf numFmtId="0" fontId="1" fillId="0" borderId="140" xfId="0" applyFont="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7" borderId="143" xfId="0" applyFont="1" applyFill="1" applyBorder="1" applyAlignment="1">
      <alignment horizontal="center" vertical="center" wrapText="1"/>
    </xf>
    <xf numFmtId="0" fontId="1" fillId="0" borderId="147"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146" xfId="0" applyFont="1" applyBorder="1" applyAlignment="1" applyProtection="1">
      <alignment horizontal="center" vertical="center"/>
      <protection locked="0"/>
    </xf>
    <xf numFmtId="0" fontId="1" fillId="0" borderId="0" xfId="0" applyFont="1" applyAlignment="1">
      <alignment vertical="center"/>
    </xf>
    <xf numFmtId="0" fontId="1" fillId="0" borderId="41" xfId="0" applyFont="1" applyBorder="1" applyAlignment="1">
      <alignment vertical="center" wrapText="1"/>
    </xf>
    <xf numFmtId="0" fontId="1" fillId="0" borderId="15" xfId="0" applyFont="1" applyBorder="1" applyAlignment="1">
      <alignment vertical="center" wrapText="1"/>
    </xf>
    <xf numFmtId="0" fontId="1" fillId="7" borderId="150" xfId="0" applyFont="1" applyFill="1" applyBorder="1" applyAlignment="1">
      <alignment horizontal="center" vertical="center" wrapText="1"/>
    </xf>
    <xf numFmtId="0" fontId="1" fillId="0" borderId="42" xfId="0" applyFont="1" applyBorder="1" applyAlignment="1">
      <alignment horizontal="right" vertical="center"/>
    </xf>
    <xf numFmtId="0" fontId="1" fillId="2" borderId="153" xfId="0" applyFont="1" applyFill="1" applyBorder="1" applyAlignment="1">
      <alignment horizontal="center" vertical="center" wrapText="1"/>
    </xf>
    <xf numFmtId="0" fontId="1" fillId="5" borderId="98" xfId="0" applyFont="1" applyFill="1" applyBorder="1" applyAlignment="1" applyProtection="1">
      <alignment vertical="top" wrapText="1"/>
      <protection locked="0"/>
    </xf>
    <xf numFmtId="0" fontId="1" fillId="4" borderId="97"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0" borderId="2" xfId="0" applyFont="1" applyBorder="1" applyAlignment="1" applyProtection="1">
      <alignment horizontal="center" vertical="center"/>
      <protection locked="0"/>
    </xf>
    <xf numFmtId="0" fontId="1" fillId="3" borderId="5" xfId="0" applyFont="1" applyFill="1" applyBorder="1" applyAlignment="1">
      <alignment horizontal="center" vertical="center" wrapText="1"/>
    </xf>
    <xf numFmtId="0" fontId="1" fillId="2" borderId="1"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164" fontId="1" fillId="7" borderId="151" xfId="0" applyNumberFormat="1" applyFont="1" applyFill="1" applyBorder="1" applyAlignment="1" applyProtection="1">
      <alignment horizontal="left" vertical="center"/>
      <protection locked="0"/>
    </xf>
    <xf numFmtId="164" fontId="1" fillId="2" borderId="7" xfId="0" applyNumberFormat="1" applyFont="1" applyFill="1" applyBorder="1" applyAlignment="1" applyProtection="1">
      <alignment horizontal="left" vertical="center"/>
      <protection locked="0"/>
    </xf>
    <xf numFmtId="164" fontId="1" fillId="2" borderId="12" xfId="0" applyNumberFormat="1" applyFont="1" applyFill="1" applyBorder="1" applyAlignment="1" applyProtection="1">
      <alignment horizontal="left" vertical="center"/>
      <protection locked="0"/>
    </xf>
    <xf numFmtId="0" fontId="1" fillId="7" borderId="145" xfId="0" applyFont="1" applyFill="1" applyBorder="1" applyAlignment="1" applyProtection="1">
      <alignment horizontal="left" wrapText="1"/>
      <protection locked="0"/>
    </xf>
    <xf numFmtId="164" fontId="1" fillId="7" borderId="146" xfId="0" applyNumberFormat="1" applyFont="1" applyFill="1" applyBorder="1" applyAlignment="1" applyProtection="1">
      <alignment horizontal="left" vertical="center"/>
      <protection locked="0"/>
    </xf>
    <xf numFmtId="164" fontId="1" fillId="7" borderId="149" xfId="0" applyNumberFormat="1" applyFont="1" applyFill="1" applyBorder="1" applyAlignment="1" applyProtection="1">
      <alignment horizontal="left" vertical="center"/>
      <protection locked="0"/>
    </xf>
    <xf numFmtId="0" fontId="1" fillId="2" borderId="8" xfId="0" applyFont="1" applyFill="1" applyBorder="1" applyAlignment="1" applyProtection="1">
      <alignment horizontal="left" wrapText="1"/>
      <protection locked="0"/>
    </xf>
    <xf numFmtId="0" fontId="1" fillId="2" borderId="5" xfId="0" applyFont="1" applyFill="1" applyBorder="1" applyAlignment="1">
      <alignment horizontal="center" wrapText="1"/>
    </xf>
    <xf numFmtId="0" fontId="12" fillId="0" borderId="0" xfId="0" applyFont="1" applyAlignment="1">
      <alignment vertical="center" wrapText="1"/>
    </xf>
    <xf numFmtId="0" fontId="1" fillId="0" borderId="12" xfId="0" applyFont="1" applyBorder="1" applyAlignment="1">
      <alignment wrapText="1"/>
    </xf>
    <xf numFmtId="164" fontId="1" fillId="2" borderId="139" xfId="0" applyNumberFormat="1" applyFont="1" applyFill="1" applyBorder="1" applyAlignment="1" applyProtection="1">
      <alignment horizontal="left" vertical="center"/>
      <protection locked="0"/>
    </xf>
    <xf numFmtId="164" fontId="1" fillId="2" borderId="123" xfId="0" applyNumberFormat="1" applyFont="1" applyFill="1" applyBorder="1" applyAlignment="1" applyProtection="1">
      <alignment horizontal="left" vertical="center"/>
      <protection locked="0"/>
    </xf>
    <xf numFmtId="0" fontId="1" fillId="0" borderId="41" xfId="0" applyFont="1" applyBorder="1" applyAlignment="1">
      <alignment horizontal="right"/>
    </xf>
    <xf numFmtId="164" fontId="1" fillId="7" borderId="159" xfId="0" applyNumberFormat="1" applyFont="1" applyFill="1" applyBorder="1" applyAlignment="1" applyProtection="1">
      <alignment horizontal="left" vertical="center"/>
      <protection locked="0"/>
    </xf>
    <xf numFmtId="0" fontId="1" fillId="0" borderId="145" xfId="0" applyFont="1" applyBorder="1" applyAlignment="1" applyProtection="1">
      <alignment horizontal="center" vertical="center"/>
      <protection locked="0"/>
    </xf>
    <xf numFmtId="0" fontId="1" fillId="0" borderId="153" xfId="0" applyFont="1" applyBorder="1" applyAlignment="1" applyProtection="1">
      <alignment horizontal="center" vertical="center"/>
      <protection locked="0"/>
    </xf>
    <xf numFmtId="0" fontId="22" fillId="6" borderId="0" xfId="0" applyFont="1" applyFill="1" applyAlignment="1">
      <alignment vertical="center"/>
    </xf>
    <xf numFmtId="0" fontId="1" fillId="0" borderId="133" xfId="0" applyFont="1" applyBorder="1" applyAlignment="1" applyProtection="1">
      <alignment horizontal="center" vertical="center" wrapText="1"/>
      <protection locked="0"/>
    </xf>
    <xf numFmtId="0" fontId="1" fillId="0" borderId="120" xfId="0" applyFont="1" applyBorder="1" applyAlignment="1" applyProtection="1">
      <alignment horizontal="center" vertical="center" wrapText="1"/>
      <protection locked="0"/>
    </xf>
    <xf numFmtId="0" fontId="1" fillId="0" borderId="138" xfId="0" applyFont="1" applyBorder="1" applyAlignment="1" applyProtection="1">
      <alignment horizontal="center" vertical="center" wrapText="1"/>
      <protection locked="0"/>
    </xf>
    <xf numFmtId="0" fontId="0" fillId="6" borderId="0" xfId="0" applyFill="1" applyAlignment="1">
      <alignment vertical="center"/>
    </xf>
    <xf numFmtId="0" fontId="0" fillId="6" borderId="0" xfId="0" applyFill="1" applyAlignment="1">
      <alignment horizontal="center"/>
    </xf>
    <xf numFmtId="0" fontId="1" fillId="0" borderId="0" xfId="0" applyFont="1" applyAlignment="1">
      <alignment horizontal="center"/>
    </xf>
    <xf numFmtId="0" fontId="1" fillId="3" borderId="1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0" xfId="0" applyFont="1" applyFill="1" applyBorder="1" applyAlignment="1" applyProtection="1">
      <alignment horizontal="left" wrapText="1"/>
      <protection locked="0"/>
    </xf>
    <xf numFmtId="164" fontId="1" fillId="2" borderId="41" xfId="0" applyNumberFormat="1" applyFont="1" applyFill="1" applyBorder="1" applyAlignment="1" applyProtection="1">
      <alignment horizontal="left" vertical="center"/>
      <protection locked="0"/>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7" xfId="0" applyFont="1" applyFill="1" applyBorder="1" applyAlignment="1">
      <alignment horizontal="center" vertical="center" wrapText="1"/>
    </xf>
    <xf numFmtId="0" fontId="1" fillId="0" borderId="11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2" borderId="10" xfId="0" applyFont="1" applyFill="1" applyBorder="1" applyAlignment="1">
      <alignment horizontal="center" vertical="center" wrapText="1"/>
    </xf>
    <xf numFmtId="164" fontId="1" fillId="2" borderId="16" xfId="0" applyNumberFormat="1" applyFont="1" applyFill="1" applyBorder="1" applyAlignment="1" applyProtection="1">
      <alignment horizontal="left" vertical="center"/>
      <protection locked="0"/>
    </xf>
    <xf numFmtId="0" fontId="1" fillId="0" borderId="31"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121" xfId="0" applyFont="1" applyBorder="1" applyAlignment="1" applyProtection="1">
      <alignment horizontal="center" vertical="center"/>
      <protection locked="0"/>
    </xf>
    <xf numFmtId="0" fontId="1" fillId="4" borderId="16" xfId="0" applyFont="1" applyFill="1" applyBorder="1" applyAlignment="1">
      <alignment horizontal="center" vertical="center" wrapText="1"/>
    </xf>
    <xf numFmtId="0" fontId="1" fillId="2" borderId="20" xfId="0" applyFont="1" applyFill="1" applyBorder="1" applyAlignment="1">
      <alignment horizontal="center" wrapText="1"/>
    </xf>
    <xf numFmtId="0" fontId="1" fillId="0" borderId="11"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126" xfId="0" applyFont="1" applyBorder="1" applyAlignment="1" applyProtection="1">
      <alignment horizontal="center" vertical="center"/>
      <protection locked="0"/>
    </xf>
    <xf numFmtId="0" fontId="23" fillId="7" borderId="144" xfId="0" applyFont="1" applyFill="1" applyBorder="1" applyAlignment="1">
      <alignment horizontal="center" wrapText="1"/>
    </xf>
    <xf numFmtId="0" fontId="5" fillId="7" borderId="143" xfId="0" applyFont="1" applyFill="1" applyBorder="1" applyAlignment="1">
      <alignment horizontal="center" vertical="center" wrapText="1"/>
    </xf>
    <xf numFmtId="0" fontId="1" fillId="3" borderId="14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pplyProtection="1">
      <alignment horizontal="left" wrapText="1"/>
      <protection locked="0"/>
    </xf>
    <xf numFmtId="164" fontId="1" fillId="2" borderId="21" xfId="0" applyNumberFormat="1" applyFont="1" applyFill="1" applyBorder="1" applyAlignment="1" applyProtection="1">
      <alignment horizontal="left" vertical="center"/>
      <protection locked="0"/>
    </xf>
    <xf numFmtId="0" fontId="1" fillId="0" borderId="13" xfId="0" applyFont="1" applyBorder="1" applyAlignment="1" applyProtection="1">
      <alignment horizontal="center" vertical="center"/>
      <protection locked="0"/>
    </xf>
    <xf numFmtId="0" fontId="1" fillId="0" borderId="162" xfId="0" applyFont="1" applyBorder="1" applyAlignment="1" applyProtection="1">
      <alignment horizontal="center" vertical="center"/>
      <protection locked="0"/>
    </xf>
    <xf numFmtId="0" fontId="1" fillId="0" borderId="163" xfId="0" applyFont="1" applyBorder="1" applyAlignment="1" applyProtection="1">
      <alignment horizontal="center" vertical="center"/>
      <protection locked="0"/>
    </xf>
    <xf numFmtId="0" fontId="1" fillId="0" borderId="137" xfId="0" applyFont="1" applyBorder="1" applyAlignment="1" applyProtection="1">
      <alignment horizontal="center" vertical="center"/>
      <protection locked="0"/>
    </xf>
    <xf numFmtId="0" fontId="1" fillId="0" borderId="164" xfId="0" applyFont="1" applyBorder="1" applyAlignment="1" applyProtection="1">
      <alignment horizontal="center" vertical="center"/>
      <protection locked="0"/>
    </xf>
    <xf numFmtId="0" fontId="1" fillId="7" borderId="148" xfId="0" applyFont="1" applyFill="1" applyBorder="1" applyAlignment="1">
      <alignment horizontal="center" vertical="center" wrapText="1"/>
    </xf>
    <xf numFmtId="164" fontId="1" fillId="3" borderId="137" xfId="0" applyNumberFormat="1" applyFont="1" applyFill="1" applyBorder="1" applyAlignment="1" applyProtection="1">
      <alignment horizontal="left" vertical="center"/>
      <protection locked="0"/>
    </xf>
    <xf numFmtId="0" fontId="24" fillId="3" borderId="25" xfId="0" applyFont="1" applyFill="1" applyBorder="1" applyAlignment="1">
      <alignment horizontal="center" vertical="center" wrapText="1"/>
    </xf>
    <xf numFmtId="0" fontId="5" fillId="7" borderId="90"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7" xfId="0" applyFont="1" applyFill="1" applyBorder="1" applyAlignment="1">
      <alignment horizontal="center" vertical="center" wrapText="1"/>
    </xf>
    <xf numFmtId="164" fontId="1" fillId="3" borderId="169" xfId="0" applyNumberFormat="1" applyFont="1" applyFill="1" applyBorder="1" applyAlignment="1" applyProtection="1">
      <alignment horizontal="left" vertical="center"/>
      <protection locked="0"/>
    </xf>
    <xf numFmtId="0" fontId="1" fillId="0" borderId="17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23" fillId="7" borderId="142" xfId="0" applyFont="1" applyFill="1" applyBorder="1" applyAlignment="1">
      <alignment horizontal="center" vertical="center" wrapText="1"/>
    </xf>
    <xf numFmtId="0" fontId="1" fillId="3" borderId="125" xfId="0" applyFont="1" applyFill="1" applyBorder="1" applyAlignment="1">
      <alignment horizontal="center" vertical="center" wrapText="1"/>
    </xf>
    <xf numFmtId="0" fontId="1" fillId="7" borderId="132" xfId="0" applyFont="1" applyFill="1" applyBorder="1" applyAlignment="1">
      <alignment horizontal="center" vertical="center" wrapText="1"/>
    </xf>
    <xf numFmtId="0" fontId="1" fillId="2" borderId="171" xfId="0" applyFont="1" applyFill="1" applyBorder="1" applyAlignment="1">
      <alignment horizontal="center" vertical="center" wrapText="1"/>
    </xf>
    <xf numFmtId="0" fontId="1" fillId="3" borderId="34" xfId="0" applyFont="1" applyFill="1" applyBorder="1" applyAlignment="1" applyProtection="1">
      <alignment horizontal="left" wrapText="1"/>
      <protection locked="0"/>
    </xf>
    <xf numFmtId="0" fontId="1" fillId="3" borderId="173" xfId="0" applyFont="1" applyFill="1" applyBorder="1" applyAlignment="1">
      <alignment horizontal="center" vertical="center" wrapText="1"/>
    </xf>
    <xf numFmtId="0" fontId="23" fillId="7" borderId="144"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3" borderId="97" xfId="0" applyFont="1" applyFill="1" applyBorder="1" applyAlignment="1">
      <alignment horizontal="center" vertical="center" wrapText="1"/>
    </xf>
    <xf numFmtId="0" fontId="2" fillId="6" borderId="29" xfId="0" applyFont="1" applyFill="1" applyBorder="1" applyAlignment="1">
      <alignment horizontal="right" vertical="center"/>
    </xf>
    <xf numFmtId="1" fontId="23" fillId="7" borderId="110" xfId="0" applyNumberFormat="1" applyFont="1" applyFill="1" applyBorder="1" applyAlignment="1">
      <alignment vertical="center" wrapText="1"/>
    </xf>
    <xf numFmtId="1" fontId="24" fillId="3" borderId="25" xfId="0" applyNumberFormat="1" applyFont="1" applyFill="1" applyBorder="1" applyAlignment="1">
      <alignment horizontal="right" vertical="center" wrapText="1"/>
    </xf>
    <xf numFmtId="1" fontId="1" fillId="2" borderId="25" xfId="0" applyNumberFormat="1" applyFont="1" applyFill="1" applyBorder="1" applyAlignment="1">
      <alignment horizontal="right" vertical="center" wrapText="1"/>
    </xf>
    <xf numFmtId="1" fontId="1" fillId="2" borderId="20" xfId="0" applyNumberFormat="1" applyFont="1" applyFill="1" applyBorder="1" applyAlignment="1">
      <alignment horizontal="right" wrapText="1"/>
    </xf>
    <xf numFmtId="1" fontId="1" fillId="2" borderId="100" xfId="0" applyNumberFormat="1" applyFont="1" applyFill="1" applyBorder="1" applyAlignment="1">
      <alignment wrapText="1"/>
    </xf>
    <xf numFmtId="1" fontId="1" fillId="2" borderId="20" xfId="0" applyNumberFormat="1" applyFont="1" applyFill="1" applyBorder="1" applyAlignment="1">
      <alignment horizontal="right" vertical="center" wrapText="1"/>
    </xf>
    <xf numFmtId="1" fontId="1" fillId="2" borderId="103" xfId="0" applyNumberFormat="1" applyFont="1" applyFill="1" applyBorder="1" applyAlignment="1">
      <alignment horizontal="right" wrapText="1"/>
    </xf>
    <xf numFmtId="164" fontId="1" fillId="3" borderId="146" xfId="0" applyNumberFormat="1" applyFont="1" applyFill="1" applyBorder="1" applyAlignment="1" applyProtection="1">
      <alignment horizontal="left" vertical="center"/>
      <protection locked="0"/>
    </xf>
    <xf numFmtId="0" fontId="23" fillId="7" borderId="158" xfId="0" applyFont="1" applyFill="1" applyBorder="1" applyAlignment="1">
      <alignment horizontal="center" wrapText="1"/>
    </xf>
    <xf numFmtId="0" fontId="24" fillId="3" borderId="32" xfId="0" applyFont="1" applyFill="1" applyBorder="1" applyAlignment="1">
      <alignment horizontal="center" vertical="center" wrapText="1"/>
    </xf>
    <xf numFmtId="0" fontId="6" fillId="7" borderId="143" xfId="0" applyFont="1" applyFill="1" applyBorder="1" applyAlignment="1">
      <alignment horizontal="center" vertical="center" wrapText="1"/>
    </xf>
    <xf numFmtId="0" fontId="1" fillId="0" borderId="122" xfId="0" applyFont="1" applyBorder="1" applyAlignment="1" applyProtection="1">
      <alignment horizontal="center" vertical="center"/>
      <protection locked="0"/>
    </xf>
    <xf numFmtId="0" fontId="2" fillId="3" borderId="14" xfId="0" applyFont="1" applyFill="1" applyBorder="1" applyAlignment="1">
      <alignment horizontal="center" vertical="center" wrapText="1"/>
    </xf>
    <xf numFmtId="164" fontId="1" fillId="3" borderId="12" xfId="0" applyNumberFormat="1" applyFont="1" applyFill="1" applyBorder="1" applyAlignment="1" applyProtection="1">
      <alignment horizontal="left" vertical="center"/>
      <protection locked="0"/>
    </xf>
    <xf numFmtId="0" fontId="24" fillId="3" borderId="2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5" fillId="6" borderId="46" xfId="0" applyFont="1" applyFill="1" applyBorder="1" applyAlignment="1">
      <alignment horizontal="center"/>
    </xf>
    <xf numFmtId="0" fontId="14" fillId="6" borderId="48" xfId="0" applyFont="1" applyFill="1" applyBorder="1" applyAlignment="1">
      <alignment horizontal="center" vertical="center"/>
    </xf>
    <xf numFmtId="0" fontId="5" fillId="6" borderId="46" xfId="0" applyFont="1" applyFill="1" applyBorder="1" applyAlignment="1">
      <alignment horizontal="center" vertical="center"/>
    </xf>
    <xf numFmtId="0" fontId="14" fillId="6" borderId="50" xfId="0" applyFont="1" applyFill="1" applyBorder="1" applyAlignment="1">
      <alignment horizontal="center" vertical="center"/>
    </xf>
    <xf numFmtId="0" fontId="14" fillId="6" borderId="44" xfId="0" applyFont="1" applyFill="1" applyBorder="1" applyAlignment="1">
      <alignment horizontal="center" vertical="center"/>
    </xf>
    <xf numFmtId="0" fontId="14" fillId="6" borderId="44" xfId="0" applyFont="1" applyFill="1" applyBorder="1" applyAlignment="1">
      <alignment horizontal="left" vertical="center"/>
    </xf>
    <xf numFmtId="0" fontId="1" fillId="0" borderId="37" xfId="0" applyFont="1" applyBorder="1" applyAlignment="1" applyProtection="1">
      <alignment horizontal="center" vertical="center"/>
      <protection locked="0"/>
    </xf>
    <xf numFmtId="0" fontId="9" fillId="6" borderId="44" xfId="0" applyFont="1" applyFill="1" applyBorder="1" applyAlignment="1">
      <alignment horizontal="center" vertical="center"/>
    </xf>
    <xf numFmtId="0" fontId="9" fillId="6" borderId="68" xfId="0" applyFont="1" applyFill="1" applyBorder="1" applyAlignment="1">
      <alignment horizontal="left" vertical="center"/>
    </xf>
    <xf numFmtId="0" fontId="16" fillId="6" borderId="181" xfId="0" applyFont="1" applyFill="1" applyBorder="1" applyAlignment="1">
      <alignment horizontal="right" vertical="center" wrapText="1"/>
    </xf>
    <xf numFmtId="166" fontId="5" fillId="6" borderId="181" xfId="0" applyNumberFormat="1" applyFont="1" applyFill="1" applyBorder="1" applyAlignment="1" applyProtection="1">
      <alignment horizontal="center" vertical="center" wrapText="1"/>
      <protection locked="0"/>
    </xf>
    <xf numFmtId="0" fontId="16" fillId="6" borderId="64" xfId="0" applyFont="1" applyFill="1" applyBorder="1" applyAlignment="1">
      <alignment horizontal="right" vertical="center" wrapText="1"/>
    </xf>
    <xf numFmtId="0" fontId="5" fillId="6" borderId="86" xfId="0" applyFont="1" applyFill="1" applyBorder="1"/>
    <xf numFmtId="49" fontId="1" fillId="6" borderId="184" xfId="0" applyNumberFormat="1" applyFont="1" applyFill="1" applyBorder="1" applyAlignment="1" applyProtection="1">
      <alignment horizontal="center" vertical="center"/>
      <protection locked="0"/>
    </xf>
    <xf numFmtId="165" fontId="5" fillId="6" borderId="185" xfId="0" applyNumberFormat="1" applyFont="1" applyFill="1" applyBorder="1" applyAlignment="1" applyProtection="1">
      <alignment horizontal="center" vertical="center"/>
      <protection locked="0"/>
    </xf>
    <xf numFmtId="0" fontId="5" fillId="6" borderId="184" xfId="0" applyFont="1" applyFill="1" applyBorder="1" applyAlignment="1">
      <alignment horizontal="center" vertical="center"/>
    </xf>
    <xf numFmtId="0" fontId="5" fillId="6" borderId="181" xfId="0" applyFont="1" applyFill="1" applyBorder="1" applyAlignment="1">
      <alignment horizontal="center" vertical="center"/>
    </xf>
    <xf numFmtId="165" fontId="5" fillId="6" borderId="185" xfId="0" applyNumberFormat="1" applyFont="1" applyFill="1" applyBorder="1" applyAlignment="1">
      <alignment horizontal="center" vertical="center"/>
    </xf>
    <xf numFmtId="0" fontId="16" fillId="6" borderId="52" xfId="0" applyFont="1" applyFill="1" applyBorder="1" applyAlignment="1">
      <alignment horizontal="right" vertical="top" wrapText="1"/>
    </xf>
    <xf numFmtId="0" fontId="5" fillId="6" borderId="180" xfId="0" applyFont="1" applyFill="1" applyBorder="1" applyAlignment="1">
      <alignment horizontal="center" vertical="center"/>
    </xf>
    <xf numFmtId="165" fontId="5" fillId="6" borderId="183" xfId="0" applyNumberFormat="1" applyFont="1" applyFill="1" applyBorder="1" applyAlignment="1">
      <alignment horizontal="center" vertical="center"/>
    </xf>
    <xf numFmtId="0" fontId="16" fillId="6" borderId="52" xfId="0" applyFont="1" applyFill="1" applyBorder="1" applyAlignment="1">
      <alignment horizontal="right" wrapText="1"/>
    </xf>
    <xf numFmtId="0" fontId="5" fillId="6" borderId="181" xfId="0" applyFont="1" applyFill="1" applyBorder="1" applyAlignment="1">
      <alignment horizontal="center" vertical="center" wrapText="1"/>
    </xf>
    <xf numFmtId="0" fontId="14" fillId="6" borderId="47" xfId="0" applyFont="1" applyFill="1" applyBorder="1" applyAlignment="1">
      <alignment horizontal="left" vertical="center"/>
    </xf>
    <xf numFmtId="165" fontId="5" fillId="6" borderId="183" xfId="0" applyNumberFormat="1" applyFont="1" applyFill="1" applyBorder="1" applyAlignment="1">
      <alignment horizontal="center"/>
    </xf>
    <xf numFmtId="0" fontId="1" fillId="6" borderId="181" xfId="0" applyFont="1" applyFill="1" applyBorder="1" applyAlignment="1">
      <alignment horizontal="center" vertical="center"/>
    </xf>
    <xf numFmtId="165" fontId="1" fillId="6" borderId="185" xfId="0" applyNumberFormat="1" applyFont="1" applyFill="1" applyBorder="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3" borderId="192" xfId="0" applyFont="1" applyFill="1" applyBorder="1" applyAlignment="1">
      <alignment horizontal="center" vertical="center"/>
    </xf>
    <xf numFmtId="0" fontId="2" fillId="3" borderId="193" xfId="0" applyFont="1" applyFill="1" applyBorder="1" applyAlignment="1">
      <alignment horizontal="center" vertical="center" wrapText="1"/>
    </xf>
    <xf numFmtId="0" fontId="1" fillId="6" borderId="194" xfId="0" applyFont="1" applyFill="1" applyBorder="1" applyAlignment="1">
      <alignment horizontal="center" vertical="center"/>
    </xf>
    <xf numFmtId="0" fontId="1" fillId="6" borderId="194" xfId="0" applyFont="1" applyFill="1" applyBorder="1" applyAlignment="1">
      <alignment horizontal="center" vertical="center" wrapText="1"/>
    </xf>
    <xf numFmtId="164" fontId="1" fillId="6" borderId="195" xfId="0" applyNumberFormat="1" applyFont="1" applyFill="1" applyBorder="1" applyAlignment="1">
      <alignment horizontal="center" vertical="center"/>
    </xf>
    <xf numFmtId="0" fontId="2" fillId="6" borderId="0" xfId="0" applyFont="1" applyFill="1" applyAlignment="1">
      <alignment horizontal="left" vertical="top"/>
    </xf>
    <xf numFmtId="0" fontId="2" fillId="4" borderId="147" xfId="0" applyFont="1" applyFill="1" applyBorder="1" applyAlignment="1">
      <alignment horizontal="center" vertical="center" wrapText="1"/>
    </xf>
    <xf numFmtId="0" fontId="5" fillId="6" borderId="46" xfId="0" applyFont="1" applyFill="1" applyBorder="1" applyAlignment="1" applyProtection="1">
      <alignment horizontal="center" vertical="center"/>
      <protection locked="0"/>
    </xf>
    <xf numFmtId="0" fontId="5" fillId="6" borderId="62" xfId="0" applyFont="1" applyFill="1" applyBorder="1" applyAlignment="1" applyProtection="1">
      <alignment horizontal="center" vertical="center"/>
      <protection locked="0"/>
    </xf>
    <xf numFmtId="0" fontId="14" fillId="6" borderId="48" xfId="0" applyFont="1" applyFill="1" applyBorder="1" applyAlignment="1">
      <alignment horizontal="center" vertical="top"/>
    </xf>
    <xf numFmtId="0" fontId="14" fillId="6" borderId="49" xfId="0" applyFont="1" applyFill="1" applyBorder="1" applyAlignment="1">
      <alignment horizontal="center" vertical="top"/>
    </xf>
    <xf numFmtId="165" fontId="5" fillId="6" borderId="46" xfId="0" applyNumberFormat="1" applyFont="1" applyFill="1" applyBorder="1" applyAlignment="1" applyProtection="1">
      <alignment horizontal="center" vertical="center"/>
      <protection locked="0"/>
    </xf>
    <xf numFmtId="165" fontId="5" fillId="6" borderId="74" xfId="0" applyNumberFormat="1" applyFont="1" applyFill="1" applyBorder="1" applyAlignment="1" applyProtection="1">
      <alignment horizontal="center" vertical="center"/>
      <protection locked="0"/>
    </xf>
    <xf numFmtId="165" fontId="5" fillId="6" borderId="59" xfId="0" applyNumberFormat="1" applyFont="1" applyFill="1" applyBorder="1" applyAlignment="1" applyProtection="1">
      <alignment horizontal="center" vertical="center"/>
      <protection locked="0"/>
    </xf>
    <xf numFmtId="165" fontId="5" fillId="6" borderId="62" xfId="0" applyNumberFormat="1" applyFont="1" applyFill="1" applyBorder="1" applyAlignment="1" applyProtection="1">
      <alignment horizontal="center" vertical="center"/>
      <protection locked="0"/>
    </xf>
    <xf numFmtId="165" fontId="5" fillId="6" borderId="63" xfId="0" applyNumberFormat="1" applyFont="1" applyFill="1" applyBorder="1" applyAlignment="1" applyProtection="1">
      <alignment horizontal="center" vertical="center"/>
      <protection locked="0"/>
    </xf>
    <xf numFmtId="0" fontId="14" fillId="6" borderId="0" xfId="0" applyFont="1" applyFill="1" applyAlignment="1">
      <alignment horizontal="center" vertical="top"/>
    </xf>
    <xf numFmtId="0" fontId="14" fillId="6" borderId="29" xfId="0" applyFont="1" applyFill="1" applyBorder="1" applyAlignment="1">
      <alignment horizontal="center" vertical="top"/>
    </xf>
    <xf numFmtId="0" fontId="5" fillId="6" borderId="0" xfId="0" applyFont="1" applyFill="1" applyAlignment="1">
      <alignment horizontal="left" vertical="center"/>
    </xf>
    <xf numFmtId="0" fontId="1" fillId="5" borderId="20"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0" borderId="20" xfId="0" applyFont="1" applyBorder="1" applyAlignment="1" applyProtection="1">
      <alignment horizontal="center" vertical="center" wrapText="1"/>
      <protection locked="0"/>
    </xf>
    <xf numFmtId="0" fontId="1" fillId="6" borderId="26" xfId="0" applyFont="1" applyFill="1" applyBorder="1"/>
    <xf numFmtId="0" fontId="1" fillId="7" borderId="10" xfId="0" applyFont="1" applyFill="1" applyBorder="1" applyAlignment="1">
      <alignment horizontal="center" vertical="center" wrapText="1"/>
    </xf>
    <xf numFmtId="0" fontId="1" fillId="5" borderId="32" xfId="0" applyFont="1" applyFill="1" applyBorder="1" applyAlignment="1">
      <alignment horizontal="right"/>
    </xf>
    <xf numFmtId="0" fontId="1" fillId="0" borderId="5" xfId="0" applyFont="1" applyBorder="1"/>
    <xf numFmtId="0" fontId="2" fillId="4" borderId="32"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1" fillId="0" borderId="35" xfId="0" applyFont="1" applyBorder="1" applyAlignment="1">
      <alignment vertical="center" wrapText="1"/>
    </xf>
    <xf numFmtId="49" fontId="1" fillId="6" borderId="181" xfId="0" applyNumberFormat="1" applyFont="1" applyFill="1" applyBorder="1" applyAlignment="1" applyProtection="1">
      <alignment horizontal="center" vertical="center"/>
      <protection locked="0"/>
    </xf>
    <xf numFmtId="165" fontId="5" fillId="6" borderId="74" xfId="0" applyNumberFormat="1" applyFont="1" applyFill="1" applyBorder="1" applyAlignment="1" applyProtection="1">
      <alignment horizontal="center" vertical="center" wrapText="1"/>
      <protection locked="0"/>
    </xf>
    <xf numFmtId="49" fontId="1" fillId="6" borderId="179" xfId="0" applyNumberFormat="1" applyFont="1" applyFill="1" applyBorder="1" applyAlignment="1" applyProtection="1">
      <alignment horizontal="center" vertical="center"/>
      <protection locked="0"/>
    </xf>
    <xf numFmtId="0" fontId="1" fillId="0" borderId="20" xfId="0" applyFont="1" applyBorder="1" applyAlignment="1">
      <alignment horizontal="right" vertical="center"/>
    </xf>
    <xf numFmtId="0" fontId="6" fillId="6" borderId="0" xfId="0" applyFont="1" applyFill="1" applyAlignment="1">
      <alignment horizontal="right" vertical="center"/>
    </xf>
    <xf numFmtId="0" fontId="5" fillId="7" borderId="132" xfId="0" applyFont="1" applyFill="1" applyBorder="1" applyAlignment="1">
      <alignment horizontal="center" vertical="center" wrapText="1"/>
    </xf>
    <xf numFmtId="0" fontId="5" fillId="3" borderId="166" xfId="0" applyFont="1" applyFill="1" applyBorder="1" applyAlignment="1">
      <alignment horizontal="center" vertical="center" wrapText="1"/>
    </xf>
    <xf numFmtId="0" fontId="5" fillId="6" borderId="0" xfId="0" applyFont="1" applyFill="1" applyAlignment="1">
      <alignment horizontal="center"/>
    </xf>
    <xf numFmtId="0" fontId="5" fillId="6" borderId="0" xfId="0" applyFont="1" applyFill="1" applyAlignment="1">
      <alignment horizontal="center" vertical="center" wrapText="1"/>
    </xf>
    <xf numFmtId="0" fontId="5" fillId="6" borderId="0" xfId="0" applyFont="1" applyFill="1" applyAlignment="1">
      <alignment horizontal="right"/>
    </xf>
    <xf numFmtId="0" fontId="6" fillId="6" borderId="0" xfId="0" applyFont="1" applyFill="1" applyAlignment="1">
      <alignment horizontal="right"/>
    </xf>
    <xf numFmtId="0" fontId="1" fillId="6" borderId="0" xfId="0" applyFont="1" applyFill="1" applyAlignment="1">
      <alignment horizontal="right" vertical="center"/>
    </xf>
    <xf numFmtId="0" fontId="5" fillId="8"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2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41" xfId="0" applyFont="1" applyFill="1" applyBorder="1" applyAlignment="1">
      <alignment horizontal="center" vertical="center"/>
    </xf>
    <xf numFmtId="0" fontId="5" fillId="5" borderId="12" xfId="0" applyFont="1" applyFill="1" applyBorder="1" applyAlignment="1">
      <alignment horizontal="center" vertical="center"/>
    </xf>
    <xf numFmtId="0" fontId="5" fillId="7" borderId="41" xfId="0" applyFont="1" applyFill="1" applyBorder="1" applyAlignment="1">
      <alignment horizontal="center" vertical="center"/>
    </xf>
    <xf numFmtId="0" fontId="5" fillId="5" borderId="21" xfId="0" applyFont="1" applyFill="1" applyBorder="1" applyAlignment="1">
      <alignment horizontal="center" vertical="center"/>
    </xf>
    <xf numFmtId="0" fontId="1" fillId="0" borderId="115" xfId="0" applyFont="1" applyBorder="1" applyAlignment="1" applyProtection="1">
      <alignment horizontal="center" vertical="center"/>
      <protection locked="0"/>
    </xf>
    <xf numFmtId="0" fontId="1" fillId="0" borderId="123" xfId="0" applyFont="1" applyBorder="1" applyAlignment="1" applyProtection="1">
      <alignment horizontal="center" vertical="center"/>
      <protection locked="0"/>
    </xf>
    <xf numFmtId="0" fontId="1" fillId="7" borderId="145" xfId="0" applyFont="1" applyFill="1" applyBorder="1" applyAlignment="1" applyProtection="1">
      <alignment horizontal="left" shrinkToFit="1"/>
      <protection locked="0"/>
    </xf>
    <xf numFmtId="0" fontId="1" fillId="3" borderId="25" xfId="0" applyFont="1" applyFill="1" applyBorder="1" applyAlignment="1" applyProtection="1">
      <alignment horizontal="left" shrinkToFit="1"/>
      <protection locked="0"/>
    </xf>
    <xf numFmtId="0" fontId="1" fillId="2" borderId="4" xfId="0" applyFont="1" applyFill="1" applyBorder="1" applyAlignment="1" applyProtection="1">
      <alignment horizontal="left" shrinkToFit="1"/>
      <protection locked="0"/>
    </xf>
    <xf numFmtId="0" fontId="1" fillId="2" borderId="1" xfId="0" applyFont="1" applyFill="1" applyBorder="1" applyAlignment="1" applyProtection="1">
      <alignment horizontal="left" shrinkToFit="1"/>
      <protection locked="0"/>
    </xf>
    <xf numFmtId="0" fontId="1" fillId="2" borderId="20" xfId="0" applyFont="1" applyFill="1" applyBorder="1" applyAlignment="1" applyProtection="1">
      <alignment horizontal="left" shrinkToFit="1"/>
      <protection locked="0"/>
    </xf>
    <xf numFmtId="0" fontId="1" fillId="2" borderId="5" xfId="0" applyFont="1" applyFill="1" applyBorder="1" applyAlignment="1" applyProtection="1">
      <alignment horizontal="left" shrinkToFit="1"/>
      <protection locked="0"/>
    </xf>
    <xf numFmtId="0" fontId="1" fillId="7" borderId="144" xfId="0" applyFont="1" applyFill="1" applyBorder="1" applyAlignment="1" applyProtection="1">
      <alignment horizontal="left" shrinkToFit="1"/>
      <protection locked="0"/>
    </xf>
    <xf numFmtId="0" fontId="1" fillId="7" borderId="141" xfId="0" applyFont="1" applyFill="1" applyBorder="1" applyAlignment="1" applyProtection="1">
      <alignment horizontal="left" shrinkToFit="1"/>
      <protection locked="0"/>
    </xf>
    <xf numFmtId="0" fontId="1" fillId="3" borderId="168" xfId="0" applyFont="1" applyFill="1" applyBorder="1" applyAlignment="1" applyProtection="1">
      <alignment horizontal="left" shrinkToFit="1"/>
      <protection locked="0"/>
    </xf>
    <xf numFmtId="0" fontId="1" fillId="7" borderId="32" xfId="0" applyFont="1" applyFill="1" applyBorder="1" applyAlignment="1" applyProtection="1">
      <alignment horizontal="left" vertical="center" shrinkToFit="1"/>
      <protection locked="0"/>
    </xf>
    <xf numFmtId="0" fontId="1" fillId="3" borderId="32" xfId="0" applyFont="1" applyFill="1" applyBorder="1" applyAlignment="1" applyProtection="1">
      <alignment horizontal="left" vertical="center" shrinkToFit="1"/>
      <protection locked="0"/>
    </xf>
    <xf numFmtId="0" fontId="1" fillId="2" borderId="104" xfId="0" applyFont="1" applyFill="1" applyBorder="1" applyAlignment="1" applyProtection="1">
      <alignment horizontal="left" vertical="center" shrinkToFit="1"/>
      <protection locked="0"/>
    </xf>
    <xf numFmtId="0" fontId="1" fillId="2" borderId="115" xfId="0" applyFont="1" applyFill="1" applyBorder="1" applyAlignment="1" applyProtection="1">
      <alignment horizontal="left" vertical="center" shrinkToFit="1"/>
      <protection locked="0"/>
    </xf>
    <xf numFmtId="0" fontId="1" fillId="3" borderId="27" xfId="0" applyFont="1" applyFill="1" applyBorder="1" applyAlignment="1" applyProtection="1">
      <alignment horizontal="left" vertical="center" shrinkToFit="1"/>
      <protection locked="0"/>
    </xf>
    <xf numFmtId="0" fontId="1" fillId="2" borderId="10" xfId="0" applyFont="1" applyFill="1" applyBorder="1" applyAlignment="1" applyProtection="1">
      <alignment horizontal="left" vertical="center" shrinkToFit="1"/>
      <protection locked="0"/>
    </xf>
    <xf numFmtId="0" fontId="1" fillId="2" borderId="1" xfId="0" applyFont="1" applyFill="1" applyBorder="1" applyAlignment="1" applyProtection="1">
      <alignment horizontal="left" vertical="center" shrinkToFit="1"/>
      <protection locked="0"/>
    </xf>
    <xf numFmtId="0" fontId="1" fillId="2" borderId="20" xfId="0" applyFont="1" applyFill="1" applyBorder="1" applyAlignment="1" applyProtection="1">
      <alignment horizontal="left" vertical="center" shrinkToFit="1"/>
      <protection locked="0"/>
    </xf>
    <xf numFmtId="0" fontId="1" fillId="2" borderId="5" xfId="0" applyFont="1" applyFill="1" applyBorder="1" applyAlignment="1" applyProtection="1">
      <alignment horizontal="left" vertical="center" shrinkToFit="1"/>
      <protection locked="0"/>
    </xf>
    <xf numFmtId="0" fontId="5" fillId="5" borderId="165" xfId="0" applyFont="1" applyFill="1" applyBorder="1" applyAlignment="1">
      <alignment horizontal="center" vertical="center" wrapText="1"/>
    </xf>
    <xf numFmtId="0" fontId="5" fillId="5" borderId="116" xfId="0" applyFont="1" applyFill="1" applyBorder="1" applyAlignment="1">
      <alignment horizontal="center" vertical="center" wrapText="1"/>
    </xf>
    <xf numFmtId="0" fontId="5" fillId="5" borderId="119" xfId="0" applyFont="1" applyFill="1" applyBorder="1" applyAlignment="1">
      <alignment horizontal="center" vertical="center" wrapText="1"/>
    </xf>
    <xf numFmtId="0" fontId="5" fillId="6" borderId="167"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6" xfId="0" applyFont="1" applyFill="1" applyBorder="1"/>
    <xf numFmtId="0" fontId="0" fillId="6" borderId="0" xfId="0" applyFill="1" applyAlignment="1">
      <alignment horizontal="right"/>
    </xf>
    <xf numFmtId="0" fontId="5" fillId="5" borderId="20" xfId="0" applyFont="1" applyFill="1" applyBorder="1" applyAlignment="1">
      <alignment vertical="center"/>
    </xf>
    <xf numFmtId="0" fontId="5" fillId="5" borderId="41" xfId="0" applyFont="1" applyFill="1" applyBorder="1" applyAlignment="1">
      <alignment vertical="center"/>
    </xf>
    <xf numFmtId="0" fontId="0" fillId="0" borderId="26" xfId="0" applyBorder="1"/>
    <xf numFmtId="0" fontId="5" fillId="6" borderId="16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1" fillId="5" borderId="172" xfId="0" applyFont="1" applyFill="1" applyBorder="1" applyAlignment="1">
      <alignment horizontal="center" vertical="center" wrapText="1"/>
    </xf>
    <xf numFmtId="0" fontId="1" fillId="5" borderId="154" xfId="0" applyFont="1" applyFill="1" applyBorder="1" applyAlignment="1">
      <alignment horizontal="center" vertical="center" wrapText="1"/>
    </xf>
    <xf numFmtId="0" fontId="1" fillId="5" borderId="157" xfId="0" applyFont="1" applyFill="1" applyBorder="1" applyAlignment="1">
      <alignment horizontal="center" vertical="center" wrapText="1"/>
    </xf>
    <xf numFmtId="2" fontId="5" fillId="5" borderId="154" xfId="0" applyNumberFormat="1" applyFont="1" applyFill="1" applyBorder="1" applyAlignment="1">
      <alignment horizontal="center" vertical="center" wrapText="1"/>
    </xf>
    <xf numFmtId="2" fontId="5" fillId="7" borderId="172" xfId="0" applyNumberFormat="1" applyFont="1" applyFill="1" applyBorder="1" applyAlignment="1">
      <alignment horizontal="center" vertical="center" wrapText="1"/>
    </xf>
    <xf numFmtId="2" fontId="5" fillId="7" borderId="155" xfId="0" applyNumberFormat="1" applyFont="1" applyFill="1" applyBorder="1" applyAlignment="1">
      <alignment horizontal="center" vertical="center" wrapText="1"/>
    </xf>
    <xf numFmtId="2" fontId="5" fillId="3" borderId="172" xfId="0" applyNumberFormat="1" applyFont="1" applyFill="1" applyBorder="1" applyAlignment="1">
      <alignment horizontal="center" vertical="center" wrapText="1"/>
    </xf>
    <xf numFmtId="2" fontId="5" fillId="3" borderId="157" xfId="0" applyNumberFormat="1" applyFont="1" applyFill="1" applyBorder="1" applyAlignment="1">
      <alignment horizontal="center" vertical="center" wrapText="1"/>
    </xf>
    <xf numFmtId="2" fontId="5" fillId="5" borderId="172" xfId="0" applyNumberFormat="1" applyFont="1" applyFill="1" applyBorder="1" applyAlignment="1">
      <alignment horizontal="center" vertical="center" wrapText="1"/>
    </xf>
    <xf numFmtId="2" fontId="5" fillId="5" borderId="155" xfId="0" applyNumberFormat="1" applyFont="1" applyFill="1" applyBorder="1" applyAlignment="1">
      <alignment vertical="center" wrapText="1"/>
    </xf>
    <xf numFmtId="2" fontId="5" fillId="5" borderId="156" xfId="0" applyNumberFormat="1" applyFont="1" applyFill="1" applyBorder="1" applyAlignment="1">
      <alignment vertical="center" wrapText="1"/>
    </xf>
    <xf numFmtId="2" fontId="5" fillId="5" borderId="157" xfId="0" applyNumberFormat="1" applyFont="1" applyFill="1" applyBorder="1" applyAlignment="1">
      <alignment horizontal="center" vertical="center" wrapText="1"/>
    </xf>
    <xf numFmtId="0" fontId="5" fillId="0" borderId="0" xfId="0" applyFont="1" applyAlignment="1">
      <alignment vertical="center"/>
    </xf>
    <xf numFmtId="2" fontId="5" fillId="6" borderId="0" xfId="0" applyNumberFormat="1" applyFont="1" applyFill="1" applyAlignment="1">
      <alignment horizontal="center" vertical="center" wrapText="1"/>
    </xf>
    <xf numFmtId="2" fontId="5" fillId="6" borderId="24" xfId="0" applyNumberFormat="1" applyFont="1" applyFill="1" applyBorder="1" applyAlignment="1">
      <alignment vertical="center" wrapText="1"/>
    </xf>
    <xf numFmtId="2" fontId="5" fillId="6" borderId="0" xfId="0" applyNumberFormat="1" applyFont="1" applyFill="1" applyAlignment="1">
      <alignment vertical="center" wrapText="1"/>
    </xf>
    <xf numFmtId="0" fontId="2" fillId="6" borderId="0" xfId="0" applyFont="1" applyFill="1" applyAlignment="1">
      <alignment horizontal="right" wrapText="1"/>
    </xf>
    <xf numFmtId="0" fontId="1" fillId="6" borderId="0" xfId="0" applyFont="1" applyFill="1" applyAlignment="1">
      <alignment horizontal="right" vertical="center" wrapText="1"/>
    </xf>
    <xf numFmtId="2" fontId="5" fillId="6" borderId="9" xfId="0" applyNumberFormat="1" applyFont="1" applyFill="1" applyBorder="1" applyAlignment="1">
      <alignment horizontal="center" vertical="center" wrapText="1"/>
    </xf>
    <xf numFmtId="2" fontId="5" fillId="6" borderId="3" xfId="0" applyNumberFormat="1" applyFont="1" applyFill="1" applyBorder="1" applyAlignment="1">
      <alignment horizontal="center" vertical="center" wrapText="1"/>
    </xf>
    <xf numFmtId="2" fontId="5" fillId="8" borderId="4" xfId="0" applyNumberFormat="1" applyFont="1" applyFill="1" applyBorder="1" applyAlignment="1">
      <alignment horizontal="center" vertical="center" wrapText="1"/>
    </xf>
    <xf numFmtId="2" fontId="5" fillId="8" borderId="1" xfId="0" applyNumberFormat="1" applyFont="1" applyFill="1" applyBorder="1" applyAlignment="1">
      <alignment horizontal="center" vertical="center" wrapText="1"/>
    </xf>
    <xf numFmtId="2" fontId="5" fillId="8" borderId="21" xfId="0" applyNumberFormat="1" applyFont="1" applyFill="1" applyBorder="1" applyAlignment="1">
      <alignment horizontal="center" vertical="center" wrapText="1"/>
    </xf>
    <xf numFmtId="2" fontId="5" fillId="8" borderId="7"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2" fontId="5" fillId="5" borderId="7" xfId="0" applyNumberFormat="1" applyFont="1" applyFill="1" applyBorder="1" applyAlignment="1">
      <alignment horizontal="center" vertical="center" wrapText="1"/>
    </xf>
    <xf numFmtId="2" fontId="5" fillId="5" borderId="41" xfId="0" applyNumberFormat="1" applyFont="1" applyFill="1" applyBorder="1" applyAlignment="1">
      <alignment horizontal="center" vertical="center" wrapText="1"/>
    </xf>
    <xf numFmtId="2" fontId="5" fillId="3" borderId="41" xfId="0" applyNumberFormat="1"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2" fontId="5" fillId="9" borderId="2" xfId="0" applyNumberFormat="1" applyFont="1" applyFill="1" applyBorder="1" applyAlignment="1">
      <alignment horizontal="center" vertical="center" wrapText="1"/>
    </xf>
    <xf numFmtId="2" fontId="5" fillId="10" borderId="21" xfId="0" applyNumberFormat="1" applyFont="1" applyFill="1" applyBorder="1" applyAlignment="1">
      <alignment horizontal="center" vertical="center" wrapText="1"/>
    </xf>
    <xf numFmtId="2" fontId="5" fillId="9" borderId="9" xfId="0" applyNumberFormat="1" applyFont="1" applyFill="1" applyBorder="1" applyAlignment="1">
      <alignment horizontal="center" vertical="center" wrapText="1"/>
    </xf>
    <xf numFmtId="2" fontId="5" fillId="5" borderId="20" xfId="0" applyNumberFormat="1" applyFont="1" applyFill="1" applyBorder="1" applyAlignment="1">
      <alignment horizontal="center" vertical="center" wrapText="1"/>
    </xf>
    <xf numFmtId="2" fontId="5" fillId="10" borderId="16" xfId="0" applyNumberFormat="1" applyFont="1" applyFill="1" applyBorder="1" applyAlignment="1">
      <alignment horizontal="center" vertical="center" wrapText="1"/>
    </xf>
    <xf numFmtId="2" fontId="5" fillId="10" borderId="1" xfId="0" applyNumberFormat="1"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5" borderId="156" xfId="0" applyFont="1" applyFill="1" applyBorder="1" applyAlignment="1">
      <alignment horizontal="center" vertical="center" wrapText="1"/>
    </xf>
    <xf numFmtId="0" fontId="5" fillId="5" borderId="154" xfId="0" applyFont="1" applyFill="1" applyBorder="1" applyAlignment="1">
      <alignment horizontal="center" vertical="center" wrapText="1"/>
    </xf>
    <xf numFmtId="0" fontId="5" fillId="5" borderId="157" xfId="0" applyFont="1" applyFill="1" applyBorder="1" applyAlignment="1">
      <alignment horizontal="center" vertical="center" wrapText="1"/>
    </xf>
    <xf numFmtId="0" fontId="5" fillId="5" borderId="206" xfId="0" applyFont="1" applyFill="1" applyBorder="1" applyAlignment="1">
      <alignment horizontal="center" vertical="center" wrapText="1"/>
    </xf>
    <xf numFmtId="0" fontId="5" fillId="5" borderId="155" xfId="0" applyFont="1" applyFill="1" applyBorder="1" applyAlignment="1">
      <alignment horizontal="center" vertical="center" wrapText="1"/>
    </xf>
    <xf numFmtId="0" fontId="5" fillId="3" borderId="132" xfId="0" applyFont="1" applyFill="1" applyBorder="1" applyAlignment="1">
      <alignment horizontal="center" vertical="center" wrapText="1"/>
    </xf>
    <xf numFmtId="1" fontId="23" fillId="7" borderId="122" xfId="0" applyNumberFormat="1" applyFont="1" applyFill="1" applyBorder="1" applyAlignment="1">
      <alignment horizontal="left" vertical="center" wrapText="1"/>
    </xf>
    <xf numFmtId="1" fontId="24" fillId="3" borderId="27" xfId="0" applyNumberFormat="1" applyFont="1" applyFill="1" applyBorder="1" applyAlignment="1">
      <alignment horizontal="left" vertical="center" wrapText="1"/>
    </xf>
    <xf numFmtId="0" fontId="1" fillId="5" borderId="38" xfId="0" applyFont="1" applyFill="1" applyBorder="1"/>
    <xf numFmtId="0" fontId="1" fillId="5" borderId="24" xfId="0" applyFont="1" applyFill="1" applyBorder="1"/>
    <xf numFmtId="0" fontId="1" fillId="5" borderId="39" xfId="0" applyFont="1" applyFill="1" applyBorder="1"/>
    <xf numFmtId="0" fontId="1" fillId="5" borderId="26" xfId="0" applyFont="1" applyFill="1" applyBorder="1"/>
    <xf numFmtId="0" fontId="2" fillId="5" borderId="0" xfId="0" applyFont="1" applyFill="1"/>
    <xf numFmtId="0" fontId="1" fillId="5" borderId="0" xfId="0" applyFont="1" applyFill="1"/>
    <xf numFmtId="0" fontId="1" fillId="5" borderId="29" xfId="0" applyFont="1" applyFill="1" applyBorder="1"/>
    <xf numFmtId="0" fontId="2" fillId="5" borderId="0" xfId="0" applyFont="1" applyFill="1" applyAlignment="1">
      <alignment horizontal="center"/>
    </xf>
    <xf numFmtId="0" fontId="2" fillId="5" borderId="0" xfId="0" applyFont="1" applyFill="1" applyAlignment="1">
      <alignment horizontal="center" wrapText="1"/>
    </xf>
    <xf numFmtId="0" fontId="1" fillId="5" borderId="0" xfId="0" applyFont="1" applyFill="1" applyAlignment="1">
      <alignment horizontal="center"/>
    </xf>
    <xf numFmtId="0" fontId="1" fillId="5" borderId="0" xfId="0" applyFont="1" applyFill="1" applyAlignment="1">
      <alignment horizontal="center" wrapText="1"/>
    </xf>
    <xf numFmtId="0" fontId="1" fillId="5" borderId="40" xfId="0" applyFont="1" applyFill="1" applyBorder="1"/>
    <xf numFmtId="0" fontId="1" fillId="5" borderId="33" xfId="0" applyFont="1" applyFill="1" applyBorder="1"/>
    <xf numFmtId="0" fontId="1" fillId="5" borderId="36" xfId="0" applyFont="1" applyFill="1" applyBorder="1"/>
    <xf numFmtId="0" fontId="1" fillId="6" borderId="132" xfId="0" applyFont="1" applyFill="1" applyBorder="1"/>
    <xf numFmtId="0" fontId="1" fillId="0" borderId="1" xfId="0" applyFont="1" applyBorder="1"/>
    <xf numFmtId="0" fontId="1" fillId="2" borderId="30" xfId="0" applyFont="1" applyFill="1" applyBorder="1" applyAlignment="1" applyProtection="1">
      <alignment horizontal="left" wrapText="1"/>
      <protection locked="0"/>
    </xf>
    <xf numFmtId="0" fontId="27" fillId="6" borderId="0" xfId="0" applyFont="1" applyFill="1"/>
    <xf numFmtId="0" fontId="26" fillId="6" borderId="0" xfId="0" applyFont="1" applyFill="1" applyAlignment="1">
      <alignment vertical="center"/>
    </xf>
    <xf numFmtId="0" fontId="0" fillId="6" borderId="209" xfId="0" applyFill="1" applyBorder="1"/>
    <xf numFmtId="0" fontId="26" fillId="6" borderId="210" xfId="0" applyFont="1" applyFill="1" applyBorder="1" applyAlignment="1">
      <alignment vertical="center"/>
    </xf>
    <xf numFmtId="0" fontId="27" fillId="6" borderId="210" xfId="0" applyFont="1" applyFill="1" applyBorder="1"/>
    <xf numFmtId="0" fontId="0" fillId="6" borderId="210" xfId="0" applyFill="1" applyBorder="1"/>
    <xf numFmtId="0" fontId="0" fillId="6" borderId="211" xfId="0" applyFill="1" applyBorder="1"/>
    <xf numFmtId="0" fontId="0" fillId="6" borderId="212" xfId="0" applyFill="1" applyBorder="1"/>
    <xf numFmtId="0" fontId="0" fillId="6" borderId="213" xfId="0" applyFill="1" applyBorder="1"/>
    <xf numFmtId="0" fontId="0" fillId="6" borderId="214" xfId="0" applyFill="1" applyBorder="1"/>
    <xf numFmtId="0" fontId="26" fillId="6" borderId="215" xfId="0" applyFont="1" applyFill="1" applyBorder="1" applyAlignment="1">
      <alignment vertical="center"/>
    </xf>
    <xf numFmtId="0" fontId="0" fillId="6" borderId="215" xfId="0" applyFill="1" applyBorder="1"/>
    <xf numFmtId="0" fontId="0" fillId="6" borderId="216" xfId="0" applyFill="1" applyBorder="1"/>
    <xf numFmtId="0" fontId="25" fillId="6" borderId="0" xfId="0" applyFont="1" applyFill="1" applyAlignment="1">
      <alignment vertical="top"/>
    </xf>
    <xf numFmtId="0" fontId="18" fillId="6" borderId="0" xfId="0" applyFont="1" applyFill="1"/>
    <xf numFmtId="0" fontId="18" fillId="0" borderId="0" xfId="0" applyFont="1"/>
    <xf numFmtId="0" fontId="28" fillId="6" borderId="0" xfId="0" applyFont="1" applyFill="1" applyAlignment="1">
      <alignment horizontal="center"/>
    </xf>
    <xf numFmtId="0" fontId="0" fillId="6" borderId="217" xfId="0" applyFill="1" applyBorder="1"/>
    <xf numFmtId="0" fontId="0" fillId="6" borderId="218" xfId="0" applyFill="1" applyBorder="1"/>
    <xf numFmtId="0" fontId="26" fillId="6" borderId="217" xfId="0" applyFont="1" applyFill="1" applyBorder="1" applyAlignment="1">
      <alignment vertical="center"/>
    </xf>
    <xf numFmtId="0" fontId="27" fillId="6" borderId="217" xfId="0" applyFont="1" applyFill="1" applyBorder="1"/>
    <xf numFmtId="0" fontId="0" fillId="6" borderId="219" xfId="0" applyFill="1" applyBorder="1"/>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2" fillId="0" borderId="0" xfId="0" applyFont="1" applyAlignment="1">
      <alignment horizontal="left" vertical="center" wrapText="1"/>
    </xf>
    <xf numFmtId="0" fontId="1" fillId="6" borderId="5" xfId="0" applyFont="1" applyFill="1" applyBorder="1" applyAlignment="1">
      <alignment horizontal="left" vertical="center" wrapText="1"/>
    </xf>
    <xf numFmtId="0" fontId="1" fillId="0" borderId="12" xfId="0" applyFont="1" applyBorder="1" applyAlignment="1">
      <alignment horizontal="left" vertical="center" wrapText="1"/>
    </xf>
    <xf numFmtId="0" fontId="5" fillId="11" borderId="90" xfId="0" applyFont="1" applyFill="1" applyBorder="1" applyAlignment="1">
      <alignment horizontal="center" vertical="center" wrapText="1"/>
    </xf>
    <xf numFmtId="0" fontId="5" fillId="11" borderId="167" xfId="0" applyFont="1" applyFill="1" applyBorder="1" applyAlignment="1">
      <alignment horizontal="center" vertical="center"/>
    </xf>
    <xf numFmtId="0" fontId="5" fillId="11" borderId="167" xfId="0" applyFont="1" applyFill="1" applyBorder="1" applyAlignment="1">
      <alignment horizontal="center" vertical="center" wrapText="1"/>
    </xf>
    <xf numFmtId="2" fontId="5" fillId="12" borderId="2" xfId="0" applyNumberFormat="1" applyFont="1" applyFill="1" applyBorder="1" applyAlignment="1">
      <alignment horizontal="center" vertical="center" wrapText="1"/>
    </xf>
    <xf numFmtId="2" fontId="5" fillId="11" borderId="15" xfId="0" applyNumberFormat="1" applyFont="1" applyFill="1" applyBorder="1" applyAlignment="1">
      <alignment horizontal="center" vertical="center" wrapText="1"/>
    </xf>
    <xf numFmtId="0" fontId="5" fillId="13" borderId="166" xfId="0" applyFont="1" applyFill="1" applyBorder="1" applyAlignment="1">
      <alignment horizontal="center" vertical="center" wrapText="1"/>
    </xf>
    <xf numFmtId="0" fontId="5" fillId="13" borderId="167" xfId="0" applyFont="1" applyFill="1" applyBorder="1" applyAlignment="1">
      <alignment horizontal="center" vertical="center"/>
    </xf>
    <xf numFmtId="0" fontId="5" fillId="13" borderId="167" xfId="0" applyFont="1" applyFill="1" applyBorder="1" applyAlignment="1">
      <alignment horizontal="center" vertical="center" wrapText="1"/>
    </xf>
    <xf numFmtId="2" fontId="5" fillId="14" borderId="2" xfId="0" applyNumberFormat="1" applyFont="1" applyFill="1" applyBorder="1" applyAlignment="1">
      <alignment horizontal="center" vertical="center" wrapText="1"/>
    </xf>
    <xf numFmtId="2" fontId="5" fillId="13" borderId="15" xfId="0" applyNumberFormat="1" applyFont="1" applyFill="1" applyBorder="1" applyAlignment="1">
      <alignment horizontal="center" vertical="center" wrapText="1"/>
    </xf>
    <xf numFmtId="2" fontId="5" fillId="14" borderId="172" xfId="0" applyNumberFormat="1" applyFont="1" applyFill="1" applyBorder="1" applyAlignment="1">
      <alignment horizontal="center" vertical="center" wrapText="1"/>
    </xf>
    <xf numFmtId="0" fontId="4" fillId="6" borderId="0" xfId="0" applyFont="1" applyFill="1" applyAlignment="1">
      <alignment horizontal="right" vertical="center"/>
    </xf>
    <xf numFmtId="0" fontId="4" fillId="6" borderId="0" xfId="0" applyFont="1" applyFill="1" applyAlignment="1">
      <alignment horizontal="center" vertical="center" wrapText="1"/>
    </xf>
    <xf numFmtId="0" fontId="4" fillId="6" borderId="0" xfId="0" applyFont="1" applyFill="1" applyAlignment="1">
      <alignment horizontal="center"/>
    </xf>
    <xf numFmtId="0" fontId="4" fillId="6" borderId="0" xfId="0" applyFont="1" applyFill="1" applyAlignment="1">
      <alignment horizontal="center" wrapText="1"/>
    </xf>
    <xf numFmtId="0" fontId="4" fillId="6" borderId="0" xfId="0" applyFont="1" applyFill="1" applyAlignment="1">
      <alignment horizontal="right"/>
    </xf>
    <xf numFmtId="1" fontId="4" fillId="6" borderId="0" xfId="0" applyNumberFormat="1" applyFont="1" applyFill="1" applyAlignment="1">
      <alignment horizontal="right"/>
    </xf>
    <xf numFmtId="1" fontId="4" fillId="6" borderId="0" xfId="0" applyNumberFormat="1" applyFont="1" applyFill="1" applyAlignment="1">
      <alignment horizontal="right" vertical="center"/>
    </xf>
    <xf numFmtId="0" fontId="4" fillId="6" borderId="0" xfId="0" applyFont="1" applyFill="1" applyAlignment="1">
      <alignment horizontal="center" vertical="center"/>
    </xf>
    <xf numFmtId="0" fontId="4" fillId="6" borderId="0" xfId="0" applyFont="1" applyFill="1" applyAlignment="1">
      <alignment horizontal="right" indent="2"/>
    </xf>
    <xf numFmtId="1" fontId="4" fillId="6" borderId="0" xfId="0" applyNumberFormat="1" applyFont="1" applyFill="1" applyAlignment="1">
      <alignment horizontal="right" indent="2"/>
    </xf>
    <xf numFmtId="1" fontId="4" fillId="6" borderId="0" xfId="0" applyNumberFormat="1" applyFont="1" applyFill="1" applyAlignment="1">
      <alignment horizontal="right" vertical="center" indent="2"/>
    </xf>
    <xf numFmtId="0" fontId="4" fillId="6" borderId="0" xfId="0" applyFont="1" applyFill="1" applyAlignment="1">
      <alignment horizontal="right" vertical="center" indent="2"/>
    </xf>
    <xf numFmtId="0" fontId="29" fillId="6" borderId="0" xfId="0" applyFont="1" applyFill="1"/>
    <xf numFmtId="0" fontId="29" fillId="6" borderId="0" xfId="0" applyFont="1" applyFill="1" applyAlignment="1">
      <alignment horizontal="right"/>
    </xf>
    <xf numFmtId="0" fontId="29" fillId="6" borderId="0" xfId="0" applyFont="1" applyFill="1" applyAlignment="1">
      <alignment horizontal="right" vertical="center" wrapText="1"/>
    </xf>
    <xf numFmtId="2" fontId="4" fillId="6" borderId="0" xfId="0" applyNumberFormat="1" applyFont="1" applyFill="1" applyAlignment="1">
      <alignment horizontal="right"/>
    </xf>
    <xf numFmtId="2" fontId="4" fillId="6" borderId="0" xfId="0" applyNumberFormat="1" applyFont="1" applyFill="1" applyAlignment="1">
      <alignment horizontal="right" vertical="center" wrapText="1"/>
    </xf>
    <xf numFmtId="0" fontId="4" fillId="6" borderId="0" xfId="0" applyFont="1" applyFill="1" applyAlignment="1">
      <alignment horizontal="right" wrapText="1"/>
    </xf>
    <xf numFmtId="0" fontId="4" fillId="6" borderId="0" xfId="0" applyFont="1" applyFill="1" applyAlignment="1">
      <alignment horizontal="right" vertical="center" wrapText="1"/>
    </xf>
    <xf numFmtId="1" fontId="30" fillId="15" borderId="10" xfId="0" applyNumberFormat="1" applyFont="1" applyFill="1" applyBorder="1" applyAlignment="1">
      <alignment horizontal="left" vertical="center" wrapText="1"/>
    </xf>
    <xf numFmtId="1" fontId="30" fillId="15" borderId="25" xfId="0" applyNumberFormat="1" applyFont="1" applyFill="1" applyBorder="1" applyAlignment="1">
      <alignment horizontal="left" wrapText="1"/>
    </xf>
    <xf numFmtId="1" fontId="30" fillId="2" borderId="102" xfId="0" applyNumberFormat="1" applyFont="1" applyFill="1" applyBorder="1" applyAlignment="1">
      <alignment horizontal="left" wrapText="1"/>
    </xf>
    <xf numFmtId="1" fontId="30" fillId="2" borderId="10" xfId="0" applyNumberFormat="1" applyFont="1" applyFill="1" applyBorder="1" applyAlignment="1">
      <alignment horizontal="left" vertical="center" wrapText="1"/>
    </xf>
    <xf numFmtId="1" fontId="30" fillId="2" borderId="10" xfId="0" applyNumberFormat="1" applyFont="1" applyFill="1" applyBorder="1" applyAlignment="1">
      <alignment horizontal="left" wrapText="1"/>
    </xf>
    <xf numFmtId="1" fontId="30" fillId="2" borderId="25" xfId="0" applyNumberFormat="1" applyFont="1" applyFill="1" applyBorder="1" applyAlignment="1">
      <alignment horizontal="left" wrapText="1"/>
    </xf>
    <xf numFmtId="1" fontId="30" fillId="2" borderId="27" xfId="0" applyNumberFormat="1" applyFont="1" applyFill="1" applyBorder="1" applyAlignment="1">
      <alignment horizontal="left" wrapText="1"/>
    </xf>
    <xf numFmtId="0" fontId="5" fillId="6" borderId="0" xfId="0" applyFont="1" applyFill="1" applyAlignment="1">
      <alignment horizontal="left" vertical="top"/>
    </xf>
    <xf numFmtId="0" fontId="1" fillId="0" borderId="0" xfId="0" applyFont="1" applyAlignment="1">
      <alignment horizontal="left"/>
    </xf>
    <xf numFmtId="0" fontId="4" fillId="6" borderId="0" xfId="0" applyFont="1" applyFill="1" applyAlignment="1">
      <alignment wrapText="1"/>
    </xf>
    <xf numFmtId="0" fontId="1" fillId="3" borderId="14" xfId="0" applyFont="1" applyFill="1" applyBorder="1" applyAlignment="1">
      <alignment horizontal="center" vertical="center" wrapText="1"/>
    </xf>
    <xf numFmtId="0" fontId="0" fillId="0" borderId="0" xfId="0" applyAlignment="1">
      <alignment wrapText="1"/>
    </xf>
    <xf numFmtId="0" fontId="1" fillId="0" borderId="1" xfId="0" applyFont="1" applyBorder="1" applyAlignment="1">
      <alignment vertical="center" wrapText="1"/>
    </xf>
    <xf numFmtId="0" fontId="1" fillId="0" borderId="11" xfId="0" applyFont="1" applyBorder="1" applyAlignment="1">
      <alignment vertical="center" wrapText="1"/>
    </xf>
    <xf numFmtId="0" fontId="1" fillId="0" borderId="10" xfId="0" applyFont="1" applyBorder="1" applyAlignment="1">
      <alignment vertical="center" wrapText="1"/>
    </xf>
    <xf numFmtId="0" fontId="1" fillId="0" borderId="16" xfId="0" applyFont="1" applyBorder="1" applyAlignment="1">
      <alignment vertical="center" wrapText="1"/>
    </xf>
    <xf numFmtId="0" fontId="1" fillId="0" borderId="7" xfId="0" applyFont="1" applyBorder="1" applyAlignment="1">
      <alignment vertical="center" wrapText="1"/>
    </xf>
    <xf numFmtId="0" fontId="4" fillId="6" borderId="0" xfId="0" applyFont="1" applyFill="1" applyAlignment="1">
      <alignment vertical="center"/>
    </xf>
    <xf numFmtId="0" fontId="0" fillId="0" borderId="0" xfId="0" applyAlignment="1">
      <alignment vertical="center"/>
    </xf>
    <xf numFmtId="0" fontId="1" fillId="0" borderId="1" xfId="0" applyFont="1" applyBorder="1" applyAlignment="1">
      <alignment vertical="center"/>
    </xf>
    <xf numFmtId="0" fontId="1" fillId="0" borderId="7" xfId="0" applyFont="1" applyBorder="1" applyAlignment="1">
      <alignment vertical="center"/>
    </xf>
    <xf numFmtId="0" fontId="16" fillId="6" borderId="0" xfId="0" applyFont="1" applyFill="1" applyAlignment="1">
      <alignment horizontal="right" vertical="center" wrapText="1" indent="2"/>
    </xf>
    <xf numFmtId="0" fontId="5" fillId="6" borderId="0" xfId="0" applyFont="1" applyFill="1" applyAlignment="1" applyProtection="1">
      <alignment horizontal="center" vertical="center"/>
      <protection locked="0"/>
    </xf>
    <xf numFmtId="165" fontId="5" fillId="6" borderId="0" xfId="0" applyNumberFormat="1" applyFont="1" applyFill="1" applyAlignment="1" applyProtection="1">
      <alignment horizontal="center" vertical="center"/>
      <protection locked="0"/>
    </xf>
    <xf numFmtId="0" fontId="1" fillId="6" borderId="18" xfId="0" applyFont="1" applyFill="1" applyBorder="1" applyAlignment="1">
      <alignment horizontal="center" vertical="top"/>
    </xf>
    <xf numFmtId="0" fontId="1" fillId="6" borderId="19" xfId="0" applyFont="1" applyFill="1" applyBorder="1" applyAlignment="1">
      <alignment horizontal="center" vertical="top"/>
    </xf>
    <xf numFmtId="0" fontId="2" fillId="6" borderId="17" xfId="0" applyFont="1" applyFill="1" applyBorder="1" applyAlignment="1">
      <alignment horizontal="center" vertical="center" wrapText="1"/>
    </xf>
    <xf numFmtId="0" fontId="2" fillId="6" borderId="17" xfId="0" applyFont="1" applyFill="1" applyBorder="1" applyAlignment="1">
      <alignment horizontal="center" vertical="center"/>
    </xf>
    <xf numFmtId="0" fontId="16" fillId="6" borderId="47" xfId="0" applyFont="1" applyFill="1" applyBorder="1" applyAlignment="1">
      <alignment horizontal="left" vertical="center" wrapText="1"/>
    </xf>
    <xf numFmtId="0" fontId="16" fillId="6" borderId="48" xfId="0" applyFont="1" applyFill="1" applyBorder="1" applyAlignment="1">
      <alignment horizontal="left" vertical="center" wrapText="1"/>
    </xf>
    <xf numFmtId="49" fontId="5" fillId="6" borderId="65" xfId="0" applyNumberFormat="1" applyFont="1" applyFill="1" applyBorder="1" applyAlignment="1" applyProtection="1">
      <alignment horizontal="left" vertical="center"/>
      <protection locked="0"/>
    </xf>
    <xf numFmtId="49" fontId="5" fillId="6" borderId="66" xfId="0" applyNumberFormat="1" applyFont="1" applyFill="1" applyBorder="1" applyAlignment="1" applyProtection="1">
      <alignment horizontal="left" vertical="center"/>
      <protection locked="0"/>
    </xf>
    <xf numFmtId="0" fontId="14" fillId="6" borderId="77" xfId="0" applyFont="1" applyFill="1" applyBorder="1" applyAlignment="1">
      <alignment horizontal="left" vertical="center"/>
    </xf>
    <xf numFmtId="0" fontId="14" fillId="6" borderId="78" xfId="0" applyFont="1" applyFill="1" applyBorder="1" applyAlignment="1">
      <alignment horizontal="left" vertical="center"/>
    </xf>
    <xf numFmtId="0" fontId="14" fillId="6" borderId="79" xfId="0" applyFont="1" applyFill="1" applyBorder="1" applyAlignment="1">
      <alignment horizontal="left" vertical="center"/>
    </xf>
    <xf numFmtId="0" fontId="14" fillId="6" borderId="85" xfId="0" applyFont="1" applyFill="1" applyBorder="1" applyAlignment="1">
      <alignment horizontal="left" vertical="center"/>
    </xf>
    <xf numFmtId="0" fontId="14" fillId="6" borderId="48" xfId="0" applyFont="1" applyFill="1" applyBorder="1" applyAlignment="1">
      <alignment horizontal="left" vertical="center"/>
    </xf>
    <xf numFmtId="0" fontId="14" fillId="6" borderId="86" xfId="0" applyFont="1" applyFill="1" applyBorder="1" applyAlignment="1">
      <alignment horizontal="left" vertical="center"/>
    </xf>
    <xf numFmtId="0" fontId="1" fillId="6" borderId="80" xfId="0" applyFont="1" applyFill="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1" fillId="6" borderId="81" xfId="0" applyFont="1" applyFill="1" applyBorder="1" applyAlignment="1" applyProtection="1">
      <alignment horizontal="left" vertical="center"/>
      <protection locked="0"/>
    </xf>
    <xf numFmtId="0" fontId="1" fillId="6" borderId="94" xfId="0" applyFont="1" applyFill="1" applyBorder="1" applyAlignment="1" applyProtection="1">
      <alignment horizontal="left" vertical="center"/>
      <protection locked="0"/>
    </xf>
    <xf numFmtId="0" fontId="1" fillId="6" borderId="89" xfId="0" applyFont="1" applyFill="1" applyBorder="1" applyAlignment="1" applyProtection="1">
      <alignment horizontal="left" vertical="center"/>
      <protection locked="0"/>
    </xf>
    <xf numFmtId="0" fontId="1" fillId="6" borderId="95" xfId="0" applyFont="1" applyFill="1" applyBorder="1" applyAlignment="1" applyProtection="1">
      <alignment horizontal="left" vertical="center"/>
      <protection locked="0"/>
    </xf>
    <xf numFmtId="0" fontId="16" fillId="6" borderId="186" xfId="0" applyFont="1" applyFill="1" applyBorder="1" applyAlignment="1">
      <alignment horizontal="right" vertical="center" wrapText="1" indent="2"/>
    </xf>
    <xf numFmtId="0" fontId="16" fillId="6" borderId="89" xfId="0" applyFont="1" applyFill="1" applyBorder="1" applyAlignment="1">
      <alignment horizontal="right" vertical="center" wrapText="1" indent="2"/>
    </xf>
    <xf numFmtId="0" fontId="16" fillId="6" borderId="26" xfId="0" applyFont="1" applyFill="1" applyBorder="1" applyAlignment="1">
      <alignment horizontal="left" vertical="center" wrapText="1"/>
    </xf>
    <xf numFmtId="0" fontId="16" fillId="6" borderId="0" xfId="0" applyFont="1" applyFill="1" applyAlignment="1">
      <alignment horizontal="left" vertical="center" wrapText="1"/>
    </xf>
    <xf numFmtId="0" fontId="16" fillId="6" borderId="40" xfId="0" applyFont="1" applyFill="1" applyBorder="1" applyAlignment="1">
      <alignment horizontal="right" vertical="center" wrapText="1" indent="2"/>
    </xf>
    <xf numFmtId="0" fontId="16" fillId="6" borderId="33" xfId="0" applyFont="1" applyFill="1" applyBorder="1" applyAlignment="1">
      <alignment horizontal="right" vertical="center" wrapText="1" indent="2"/>
    </xf>
    <xf numFmtId="0" fontId="14" fillId="6" borderId="38" xfId="0" applyFont="1" applyFill="1" applyBorder="1" applyAlignment="1">
      <alignment horizontal="left"/>
    </xf>
    <xf numFmtId="0" fontId="14" fillId="6" borderId="24" xfId="0" applyFont="1" applyFill="1" applyBorder="1" applyAlignment="1">
      <alignment horizontal="left"/>
    </xf>
    <xf numFmtId="0" fontId="14" fillId="6" borderId="39" xfId="0" applyFont="1" applyFill="1" applyBorder="1" applyAlignment="1">
      <alignment horizontal="left"/>
    </xf>
    <xf numFmtId="0" fontId="5" fillId="6" borderId="26" xfId="0" applyFont="1" applyFill="1" applyBorder="1" applyAlignment="1" applyProtection="1">
      <alignment horizontal="left"/>
      <protection locked="0"/>
    </xf>
    <xf numFmtId="0" fontId="5" fillId="6" borderId="0" xfId="0" applyFont="1" applyFill="1" applyAlignment="1" applyProtection="1">
      <alignment horizontal="left"/>
      <protection locked="0"/>
    </xf>
    <xf numFmtId="0" fontId="5" fillId="6" borderId="29" xfId="0" applyFont="1" applyFill="1" applyBorder="1" applyAlignment="1" applyProtection="1">
      <alignment horizontal="left"/>
      <protection locked="0"/>
    </xf>
    <xf numFmtId="0" fontId="14" fillId="6" borderId="47" xfId="0" applyFont="1" applyFill="1" applyBorder="1" applyAlignment="1">
      <alignment horizontal="left"/>
    </xf>
    <xf numFmtId="0" fontId="14" fillId="6" borderId="48" xfId="0" applyFont="1" applyFill="1" applyBorder="1" applyAlignment="1">
      <alignment horizontal="left"/>
    </xf>
    <xf numFmtId="0" fontId="14" fillId="6" borderId="49" xfId="0" applyFont="1" applyFill="1" applyBorder="1" applyAlignment="1">
      <alignment horizontal="left"/>
    </xf>
    <xf numFmtId="0" fontId="14" fillId="6" borderId="68" xfId="0" applyFont="1" applyFill="1" applyBorder="1" applyAlignment="1">
      <alignment horizontal="left" vertical="top"/>
    </xf>
    <xf numFmtId="0" fontId="14" fillId="6" borderId="45" xfId="0" applyFont="1" applyFill="1" applyBorder="1" applyAlignment="1">
      <alignment horizontal="left" vertical="top"/>
    </xf>
    <xf numFmtId="0" fontId="13" fillId="6" borderId="45" xfId="0" applyFont="1" applyFill="1" applyBorder="1" applyAlignment="1"/>
    <xf numFmtId="0" fontId="13" fillId="6" borderId="69" xfId="0" applyFont="1" applyFill="1" applyBorder="1" applyAlignment="1"/>
    <xf numFmtId="0" fontId="5" fillId="6" borderId="70" xfId="0" applyFont="1" applyFill="1" applyBorder="1" applyAlignment="1" applyProtection="1">
      <alignment horizontal="left" vertical="center"/>
      <protection locked="0"/>
    </xf>
    <xf numFmtId="0" fontId="5" fillId="6" borderId="46" xfId="0" applyFont="1" applyFill="1" applyBorder="1" applyAlignment="1" applyProtection="1">
      <alignment horizontal="left" vertical="center"/>
      <protection locked="0"/>
    </xf>
    <xf numFmtId="0" fontId="5" fillId="6" borderId="46" xfId="0" applyFont="1" applyFill="1" applyBorder="1" applyAlignment="1" applyProtection="1">
      <alignment vertical="center"/>
      <protection locked="0"/>
    </xf>
    <xf numFmtId="0" fontId="5" fillId="6" borderId="71" xfId="0" applyFont="1" applyFill="1" applyBorder="1" applyAlignment="1" applyProtection="1">
      <alignment vertical="center"/>
      <protection locked="0"/>
    </xf>
    <xf numFmtId="0" fontId="5" fillId="6" borderId="71" xfId="0" applyFont="1" applyFill="1" applyBorder="1" applyAlignment="1" applyProtection="1">
      <alignment horizontal="left" vertical="center"/>
      <protection locked="0"/>
    </xf>
    <xf numFmtId="0" fontId="16" fillId="6" borderId="72" xfId="0" applyFont="1" applyFill="1" applyBorder="1" applyAlignment="1">
      <alignment horizontal="right" vertical="center" wrapText="1"/>
    </xf>
    <xf numFmtId="0" fontId="16" fillId="6" borderId="67" xfId="0" applyFont="1" applyFill="1" applyBorder="1" applyAlignment="1">
      <alignment horizontal="right" vertical="center" wrapText="1"/>
    </xf>
    <xf numFmtId="0" fontId="5" fillId="6" borderId="46" xfId="0" applyFont="1" applyFill="1" applyBorder="1" applyAlignment="1" applyProtection="1">
      <alignment horizontal="center" vertical="center"/>
      <protection locked="0"/>
    </xf>
    <xf numFmtId="0" fontId="5" fillId="6" borderId="71" xfId="0" applyFont="1" applyFill="1" applyBorder="1" applyAlignment="1" applyProtection="1">
      <alignment horizontal="center" vertical="center"/>
      <protection locked="0"/>
    </xf>
    <xf numFmtId="0" fontId="14" fillId="6" borderId="85" xfId="0" applyFont="1" applyFill="1" applyBorder="1" applyAlignment="1">
      <alignment horizontal="left" vertical="top"/>
    </xf>
    <xf numFmtId="0" fontId="14" fillId="6" borderId="48" xfId="0" applyFont="1" applyFill="1" applyBorder="1" applyAlignment="1">
      <alignment horizontal="left" vertical="top"/>
    </xf>
    <xf numFmtId="49" fontId="1" fillId="6" borderId="94" xfId="0" applyNumberFormat="1" applyFont="1" applyFill="1" applyBorder="1" applyAlignment="1" applyProtection="1">
      <alignment horizontal="left" vertical="center"/>
      <protection locked="0"/>
    </xf>
    <xf numFmtId="49" fontId="1" fillId="6" borderId="89" xfId="0" applyNumberFormat="1" applyFont="1" applyFill="1" applyBorder="1" applyAlignment="1" applyProtection="1">
      <alignment horizontal="left" vertical="center"/>
      <protection locked="0"/>
    </xf>
    <xf numFmtId="49" fontId="1" fillId="6" borderId="95" xfId="0" applyNumberFormat="1" applyFont="1" applyFill="1" applyBorder="1" applyAlignment="1" applyProtection="1">
      <alignment horizontal="left" vertical="center"/>
      <protection locked="0"/>
    </xf>
    <xf numFmtId="49" fontId="1" fillId="6" borderId="82" xfId="0" applyNumberFormat="1" applyFont="1" applyFill="1" applyBorder="1" applyAlignment="1" applyProtection="1">
      <alignment horizontal="left" vertical="center"/>
      <protection locked="0"/>
    </xf>
    <xf numFmtId="49" fontId="1" fillId="6" borderId="83" xfId="0" applyNumberFormat="1" applyFont="1" applyFill="1" applyBorder="1" applyAlignment="1" applyProtection="1">
      <alignment horizontal="left" vertical="center"/>
      <protection locked="0"/>
    </xf>
    <xf numFmtId="166" fontId="5" fillId="6" borderId="87" xfId="0" applyNumberFormat="1" applyFont="1" applyFill="1" applyBorder="1" applyAlignment="1" applyProtection="1">
      <alignment horizontal="left" vertical="center" wrapText="1"/>
      <protection locked="0"/>
    </xf>
    <xf numFmtId="166" fontId="5" fillId="6" borderId="84" xfId="0" applyNumberFormat="1" applyFont="1" applyFill="1" applyBorder="1" applyAlignment="1" applyProtection="1">
      <alignment horizontal="left" vertical="center" wrapText="1"/>
      <protection locked="0"/>
    </xf>
    <xf numFmtId="0" fontId="2" fillId="5" borderId="0" xfId="0" applyFont="1" applyFill="1" applyAlignment="1">
      <alignment horizontal="center" vertical="center" wrapText="1"/>
    </xf>
    <xf numFmtId="0" fontId="2" fillId="5" borderId="29" xfId="0" applyFont="1" applyFill="1" applyBorder="1" applyAlignment="1">
      <alignment horizontal="center" vertical="center" wrapText="1"/>
    </xf>
    <xf numFmtId="0" fontId="5" fillId="6" borderId="40" xfId="0" applyFont="1" applyFill="1" applyBorder="1" applyAlignment="1" applyProtection="1">
      <alignment horizontal="left"/>
      <protection locked="0"/>
    </xf>
    <xf numFmtId="0" fontId="5" fillId="6" borderId="33" xfId="0" applyFont="1" applyFill="1" applyBorder="1" applyAlignment="1" applyProtection="1">
      <alignment horizontal="left"/>
      <protection locked="0"/>
    </xf>
    <xf numFmtId="0" fontId="5" fillId="6" borderId="36" xfId="0" applyFont="1" applyFill="1" applyBorder="1" applyAlignment="1" applyProtection="1">
      <alignment horizontal="left"/>
      <protection locked="0"/>
    </xf>
    <xf numFmtId="0" fontId="4" fillId="6" borderId="0" xfId="0" applyFont="1" applyFill="1" applyAlignment="1">
      <alignment horizontal="center" vertical="center" wrapText="1"/>
    </xf>
    <xf numFmtId="0" fontId="1" fillId="0" borderId="2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6" xfId="0" applyFont="1" applyBorder="1" applyAlignment="1">
      <alignment horizontal="right" vertical="center"/>
    </xf>
    <xf numFmtId="0" fontId="1" fillId="0" borderId="42" xfId="0" applyFont="1" applyBorder="1" applyAlignment="1">
      <alignment horizontal="right" vertical="center"/>
    </xf>
    <xf numFmtId="0" fontId="1" fillId="0" borderId="1" xfId="0" applyFont="1" applyBorder="1" applyAlignment="1">
      <alignment horizontal="right" vertical="center"/>
    </xf>
    <xf numFmtId="0" fontId="1" fillId="0" borderId="20" xfId="0" applyFont="1" applyBorder="1" applyAlignment="1">
      <alignment horizontal="right" vertical="center"/>
    </xf>
    <xf numFmtId="0" fontId="1" fillId="0" borderId="4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5" fillId="6" borderId="0" xfId="0" applyFont="1" applyFill="1" applyAlignment="1">
      <alignment horizontal="center" vertical="center"/>
    </xf>
    <xf numFmtId="0" fontId="1" fillId="0" borderId="41" xfId="0" applyFont="1" applyBorder="1" applyAlignment="1">
      <alignment vertical="center" wrapText="1"/>
    </xf>
    <xf numFmtId="0" fontId="1" fillId="0" borderId="137" xfId="0" applyFont="1" applyBorder="1" applyAlignment="1">
      <alignment vertical="center" wrapText="1"/>
    </xf>
    <xf numFmtId="0" fontId="1" fillId="0" borderId="20" xfId="0" applyFont="1" applyBorder="1" applyAlignment="1">
      <alignment vertical="center" wrapText="1"/>
    </xf>
    <xf numFmtId="0" fontId="1" fillId="0" borderId="25" xfId="0" applyFont="1" applyBorder="1" applyAlignment="1">
      <alignment vertical="center" wrapText="1"/>
    </xf>
    <xf numFmtId="0" fontId="5" fillId="5" borderId="117" xfId="0" applyFont="1" applyFill="1" applyBorder="1" applyAlignment="1">
      <alignment horizontal="center" vertical="center" wrapText="1"/>
    </xf>
    <xf numFmtId="0" fontId="5" fillId="5" borderId="118" xfId="0" applyFont="1" applyFill="1" applyBorder="1" applyAlignment="1">
      <alignment horizontal="center" vertical="center" wrapText="1"/>
    </xf>
    <xf numFmtId="0" fontId="1" fillId="6" borderId="0" xfId="0" applyFont="1" applyFill="1" applyAlignment="1">
      <alignment horizontal="center" vertical="top" wrapText="1"/>
    </xf>
    <xf numFmtId="0" fontId="1" fillId="0" borderId="0" xfId="0" applyFont="1" applyAlignment="1">
      <alignment horizontal="center" vertical="top"/>
    </xf>
    <xf numFmtId="0" fontId="1" fillId="0" borderId="15"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0" xfId="0" applyFont="1" applyFill="1" applyBorder="1" applyAlignment="1" applyProtection="1">
      <alignment horizontal="left" wrapText="1"/>
      <protection locked="0"/>
    </xf>
    <xf numFmtId="0" fontId="1" fillId="2" borderId="10" xfId="0" applyFont="1" applyFill="1" applyBorder="1" applyAlignment="1" applyProtection="1">
      <alignment horizontal="left" wrapText="1"/>
      <protection locked="0"/>
    </xf>
    <xf numFmtId="164" fontId="1" fillId="2" borderId="41" xfId="0" applyNumberFormat="1" applyFont="1" applyFill="1" applyBorder="1" applyAlignment="1" applyProtection="1">
      <alignment horizontal="left" vertical="center"/>
      <protection locked="0"/>
    </xf>
    <xf numFmtId="164" fontId="1" fillId="2" borderId="16" xfId="0" applyNumberFormat="1" applyFont="1" applyFill="1" applyBorder="1" applyAlignment="1" applyProtection="1">
      <alignment horizontal="left" vertical="center"/>
      <protection locked="0"/>
    </xf>
    <xf numFmtId="0" fontId="1" fillId="0" borderId="31" xfId="0" applyFont="1" applyBorder="1" applyAlignment="1" applyProtection="1">
      <alignment horizontal="center" vertical="center"/>
      <protection locked="0"/>
    </xf>
    <xf numFmtId="0" fontId="1" fillId="2" borderId="167"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0" borderId="15" xfId="0" applyFont="1" applyBorder="1" applyAlignment="1">
      <alignment vertical="center" wrapText="1"/>
    </xf>
    <xf numFmtId="0" fontId="1" fillId="0" borderId="13" xfId="0" applyFont="1" applyBorder="1" applyAlignment="1">
      <alignment vertical="center" wrapText="1"/>
    </xf>
    <xf numFmtId="49" fontId="5" fillId="6" borderId="53" xfId="0" applyNumberFormat="1" applyFont="1" applyFill="1" applyBorder="1" applyAlignment="1">
      <alignment horizontal="left" vertical="center"/>
    </xf>
    <xf numFmtId="49" fontId="5" fillId="6" borderId="54" xfId="0" applyNumberFormat="1" applyFont="1" applyFill="1" applyBorder="1" applyAlignment="1">
      <alignment horizontal="left" vertical="center"/>
    </xf>
    <xf numFmtId="0" fontId="14" fillId="6" borderId="56" xfId="0" applyFont="1" applyFill="1" applyBorder="1" applyAlignment="1">
      <alignment horizontal="left"/>
    </xf>
    <xf numFmtId="0" fontId="14" fillId="6" borderId="45" xfId="0" applyFont="1" applyFill="1" applyBorder="1" applyAlignment="1">
      <alignment horizontal="left"/>
    </xf>
    <xf numFmtId="0" fontId="14" fillId="6" borderId="57" xfId="0" applyFont="1" applyFill="1" applyBorder="1" applyAlignment="1">
      <alignment horizontal="left"/>
    </xf>
    <xf numFmtId="0" fontId="5" fillId="6" borderId="58" xfId="0" applyFont="1" applyFill="1" applyBorder="1" applyAlignment="1">
      <alignment horizontal="left" vertical="center"/>
    </xf>
    <xf numFmtId="0" fontId="5" fillId="6" borderId="46" xfId="0" applyFont="1" applyFill="1" applyBorder="1" applyAlignment="1">
      <alignment horizontal="left" vertical="center"/>
    </xf>
    <xf numFmtId="0" fontId="5" fillId="6" borderId="59" xfId="0" applyFont="1" applyFill="1" applyBorder="1" applyAlignment="1">
      <alignment horizontal="left" vertical="center"/>
    </xf>
    <xf numFmtId="0" fontId="5" fillId="6" borderId="179" xfId="0" applyFont="1" applyFill="1" applyBorder="1" applyAlignment="1">
      <alignment horizontal="center" vertical="center"/>
    </xf>
    <xf numFmtId="0" fontId="5" fillId="6" borderId="182" xfId="0" applyFont="1" applyFill="1" applyBorder="1" applyAlignment="1">
      <alignment horizontal="center" vertical="center"/>
    </xf>
    <xf numFmtId="0" fontId="4" fillId="6" borderId="0" xfId="0" applyFont="1" applyFill="1" applyAlignment="1">
      <alignment horizontal="center"/>
    </xf>
    <xf numFmtId="0" fontId="4" fillId="6" borderId="0" xfId="0" applyFont="1" applyFill="1" applyAlignment="1">
      <alignment horizontal="center" wrapText="1"/>
    </xf>
    <xf numFmtId="0" fontId="7" fillId="6" borderId="0" xfId="0" applyFont="1" applyFill="1" applyAlignment="1">
      <alignment horizontal="left" wrapText="1"/>
    </xf>
    <xf numFmtId="0" fontId="14" fillId="6" borderId="47" xfId="0" applyFont="1" applyFill="1" applyBorder="1" applyAlignment="1">
      <alignment horizontal="left" vertical="center"/>
    </xf>
    <xf numFmtId="0" fontId="14" fillId="6" borderId="49" xfId="0" applyFont="1" applyFill="1" applyBorder="1" applyAlignment="1">
      <alignment horizontal="left" vertical="center"/>
    </xf>
    <xf numFmtId="0" fontId="1" fillId="6" borderId="186" xfId="0" applyFont="1" applyFill="1" applyBorder="1" applyAlignment="1">
      <alignment horizontal="left" vertical="center"/>
    </xf>
    <xf numFmtId="0" fontId="1" fillId="6" borderId="89" xfId="0" applyFont="1" applyFill="1" applyBorder="1" applyAlignment="1">
      <alignment horizontal="left" vertical="center"/>
    </xf>
    <xf numFmtId="0" fontId="1" fillId="6" borderId="187" xfId="0" applyFont="1" applyFill="1" applyBorder="1" applyAlignment="1">
      <alignment horizontal="left" vertical="center"/>
    </xf>
    <xf numFmtId="0" fontId="1" fillId="6" borderId="40" xfId="0" applyFont="1" applyFill="1" applyBorder="1" applyAlignment="1">
      <alignment horizontal="left" vertical="center"/>
    </xf>
    <xf numFmtId="0" fontId="1" fillId="6" borderId="33" xfId="0" applyFont="1" applyFill="1" applyBorder="1" applyAlignment="1">
      <alignment horizontal="left" vertical="center"/>
    </xf>
    <xf numFmtId="0" fontId="1" fillId="6" borderId="76" xfId="0" applyFont="1" applyFill="1" applyBorder="1" applyAlignment="1">
      <alignment horizontal="left" vertical="center"/>
    </xf>
    <xf numFmtId="0" fontId="1" fillId="6" borderId="75" xfId="0" applyFont="1" applyFill="1" applyBorder="1" applyAlignment="1">
      <alignment horizontal="left" vertical="center"/>
    </xf>
    <xf numFmtId="0" fontId="1" fillId="6" borderId="36" xfId="0" applyFont="1" applyFill="1" applyBorder="1" applyAlignment="1">
      <alignment horizontal="left" vertical="center"/>
    </xf>
    <xf numFmtId="0" fontId="14" fillId="6" borderId="45" xfId="0" applyFont="1" applyFill="1" applyBorder="1" applyAlignment="1">
      <alignment horizontal="left" vertical="center"/>
    </xf>
    <xf numFmtId="0" fontId="14" fillId="6" borderId="57" xfId="0" applyFont="1" applyFill="1" applyBorder="1" applyAlignment="1">
      <alignment horizontal="left" vertical="center"/>
    </xf>
    <xf numFmtId="0" fontId="5" fillId="6" borderId="46" xfId="0" applyFont="1" applyFill="1" applyBorder="1" applyAlignment="1">
      <alignment horizontal="center"/>
    </xf>
    <xf numFmtId="0" fontId="5" fillId="6" borderId="59" xfId="0" applyFont="1" applyFill="1" applyBorder="1" applyAlignment="1">
      <alignment horizontal="center"/>
    </xf>
    <xf numFmtId="0" fontId="14" fillId="6" borderId="56" xfId="0" applyFont="1" applyFill="1" applyBorder="1" applyAlignment="1">
      <alignment horizontal="left" vertical="center"/>
    </xf>
    <xf numFmtId="0" fontId="16" fillId="6" borderId="60" xfId="0" applyFont="1" applyFill="1" applyBorder="1" applyAlignment="1">
      <alignment horizontal="right" vertical="center" wrapText="1"/>
    </xf>
    <xf numFmtId="0" fontId="16" fillId="6" borderId="55" xfId="0" applyFont="1" applyFill="1" applyBorder="1" applyAlignment="1">
      <alignment horizontal="right" vertical="center" wrapText="1"/>
    </xf>
    <xf numFmtId="0" fontId="16" fillId="6" borderId="51" xfId="0" applyFont="1" applyFill="1" applyBorder="1" applyAlignment="1">
      <alignment horizontal="center" vertical="center" wrapText="1"/>
    </xf>
    <xf numFmtId="0" fontId="16" fillId="6" borderId="45" xfId="0" applyFont="1" applyFill="1" applyBorder="1" applyAlignment="1">
      <alignment horizontal="center" vertical="center" wrapText="1"/>
    </xf>
    <xf numFmtId="165" fontId="5" fillId="6" borderId="74" xfId="0" applyNumberFormat="1" applyFont="1" applyFill="1" applyBorder="1" applyAlignment="1">
      <alignment horizontal="center"/>
    </xf>
    <xf numFmtId="165" fontId="5" fillId="6" borderId="89" xfId="0" applyNumberFormat="1" applyFont="1" applyFill="1" applyBorder="1" applyAlignment="1">
      <alignment horizontal="center"/>
    </xf>
    <xf numFmtId="0" fontId="14" fillId="6" borderId="48" xfId="0" applyFont="1" applyFill="1" applyBorder="1" applyAlignment="1">
      <alignment horizontal="center" vertical="center"/>
    </xf>
    <xf numFmtId="0" fontId="16" fillId="6" borderId="44" xfId="0" applyFont="1" applyFill="1" applyBorder="1" applyAlignment="1">
      <alignment horizontal="center" vertical="center"/>
    </xf>
    <xf numFmtId="0" fontId="16" fillId="6" borderId="181" xfId="0" applyFont="1" applyFill="1" applyBorder="1" applyAlignment="1">
      <alignment horizontal="center" vertical="center"/>
    </xf>
    <xf numFmtId="0" fontId="6" fillId="6" borderId="48" xfId="0" applyFont="1" applyFill="1" applyBorder="1" applyAlignment="1">
      <alignment horizontal="left" vertical="center"/>
    </xf>
    <xf numFmtId="0" fontId="6" fillId="6" borderId="50" xfId="0" applyFont="1" applyFill="1" applyBorder="1" applyAlignment="1">
      <alignment horizontal="left" vertical="center"/>
    </xf>
    <xf numFmtId="0" fontId="1" fillId="2" borderId="20" xfId="0" applyFont="1" applyFill="1" applyBorder="1" applyAlignment="1" applyProtection="1">
      <alignment horizontal="left" shrinkToFit="1"/>
      <protection locked="0"/>
    </xf>
    <xf numFmtId="0" fontId="1" fillId="2" borderId="10" xfId="0" applyFont="1" applyFill="1" applyBorder="1" applyAlignment="1" applyProtection="1">
      <alignment horizontal="left" shrinkToFit="1"/>
      <protection locked="0"/>
    </xf>
    <xf numFmtId="0" fontId="1" fillId="2" borderId="167"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4" fillId="6" borderId="56" xfId="0" applyFont="1" applyFill="1" applyBorder="1" applyAlignment="1">
      <alignment horizontal="left" vertical="center" wrapText="1"/>
    </xf>
    <xf numFmtId="0" fontId="14" fillId="6" borderId="45" xfId="0" applyFont="1" applyFill="1" applyBorder="1" applyAlignment="1">
      <alignment horizontal="left" vertical="center" wrapText="1"/>
    </xf>
    <xf numFmtId="0" fontId="14" fillId="6" borderId="57" xfId="0" applyFont="1" applyFill="1" applyBorder="1" applyAlignment="1">
      <alignment horizontal="left" vertical="center" wrapText="1"/>
    </xf>
    <xf numFmtId="0" fontId="14" fillId="6" borderId="44" xfId="0" applyFont="1" applyFill="1" applyBorder="1" applyAlignment="1">
      <alignment horizontal="left" vertical="center" wrapText="1"/>
    </xf>
    <xf numFmtId="0" fontId="1" fillId="6" borderId="58" xfId="0" applyFont="1" applyFill="1" applyBorder="1" applyAlignment="1">
      <alignment horizontal="left" vertical="center" wrapText="1"/>
    </xf>
    <xf numFmtId="0" fontId="1" fillId="6" borderId="46" xfId="0" applyFont="1" applyFill="1" applyBorder="1" applyAlignment="1">
      <alignment horizontal="left" vertical="center" wrapText="1"/>
    </xf>
    <xf numFmtId="0" fontId="1" fillId="6" borderId="59" xfId="0" applyFont="1" applyFill="1" applyBorder="1" applyAlignment="1">
      <alignment horizontal="left" vertical="center" wrapText="1"/>
    </xf>
    <xf numFmtId="0" fontId="1" fillId="6" borderId="61" xfId="0" applyFont="1" applyFill="1" applyBorder="1" applyAlignment="1">
      <alignment horizontal="left" vertical="center"/>
    </xf>
    <xf numFmtId="0" fontId="1" fillId="6" borderId="62" xfId="0" applyFont="1" applyFill="1" applyBorder="1" applyAlignment="1">
      <alignment horizontal="left" vertical="center"/>
    </xf>
    <xf numFmtId="0" fontId="14" fillId="6" borderId="50" xfId="0" applyFont="1" applyFill="1" applyBorder="1" applyAlignment="1">
      <alignment horizontal="left" vertical="center"/>
    </xf>
    <xf numFmtId="49" fontId="5" fillId="6" borderId="188" xfId="0" applyNumberFormat="1" applyFont="1" applyFill="1" applyBorder="1" applyAlignment="1">
      <alignment horizontal="left" vertical="center"/>
    </xf>
    <xf numFmtId="49" fontId="5" fillId="6" borderId="189" xfId="0" applyNumberFormat="1" applyFont="1" applyFill="1" applyBorder="1" applyAlignment="1">
      <alignment horizontal="left" vertical="center"/>
    </xf>
    <xf numFmtId="49" fontId="5" fillId="6" borderId="190" xfId="0" applyNumberFormat="1" applyFont="1" applyFill="1" applyBorder="1" applyAlignment="1">
      <alignment horizontal="left" vertical="center"/>
    </xf>
    <xf numFmtId="0" fontId="5" fillId="6" borderId="186" xfId="0" applyFont="1" applyFill="1" applyBorder="1" applyAlignment="1">
      <alignment horizontal="left" vertical="center"/>
    </xf>
    <xf numFmtId="0" fontId="5" fillId="6" borderId="89" xfId="0" applyFont="1" applyFill="1" applyBorder="1" applyAlignment="1">
      <alignment horizontal="left" vertical="center"/>
    </xf>
    <xf numFmtId="0" fontId="5" fillId="6" borderId="187" xfId="0" applyFont="1" applyFill="1" applyBorder="1" applyAlignment="1">
      <alignment horizontal="left" vertical="center"/>
    </xf>
    <xf numFmtId="0" fontId="14" fillId="6" borderId="47" xfId="0" applyFont="1" applyFill="1" applyBorder="1" applyAlignment="1"/>
    <xf numFmtId="0" fontId="14" fillId="6" borderId="48" xfId="0" applyFont="1" applyFill="1" applyBorder="1" applyAlignment="1"/>
    <xf numFmtId="0" fontId="14" fillId="6" borderId="49" xfId="0" applyFont="1" applyFill="1" applyBorder="1" applyAlignment="1"/>
    <xf numFmtId="165" fontId="5" fillId="6" borderId="74" xfId="0" applyNumberFormat="1" applyFont="1" applyFill="1" applyBorder="1" applyAlignment="1">
      <alignment horizontal="center" vertical="center"/>
    </xf>
    <xf numFmtId="165" fontId="5" fillId="6" borderId="73" xfId="0" applyNumberFormat="1" applyFont="1" applyFill="1" applyBorder="1" applyAlignment="1">
      <alignment horizontal="center" vertical="center"/>
    </xf>
    <xf numFmtId="0" fontId="5" fillId="6" borderId="74" xfId="0" applyFont="1" applyFill="1" applyBorder="1" applyAlignment="1">
      <alignment horizontal="center" vertical="center"/>
    </xf>
    <xf numFmtId="0" fontId="5" fillId="6" borderId="187" xfId="0" applyFont="1" applyFill="1" applyBorder="1" applyAlignment="1">
      <alignment horizontal="center" vertical="center"/>
    </xf>
    <xf numFmtId="0" fontId="14" fillId="6" borderId="44" xfId="0" applyFont="1" applyFill="1" applyBorder="1" applyAlignment="1">
      <alignment horizontal="left" vertical="center"/>
    </xf>
    <xf numFmtId="0" fontId="13" fillId="6" borderId="49" xfId="0" applyFont="1" applyFill="1" applyBorder="1" applyAlignment="1">
      <alignment horizontal="left" vertical="center"/>
    </xf>
    <xf numFmtId="0" fontId="16" fillId="6" borderId="56" xfId="0" applyFont="1" applyFill="1" applyBorder="1" applyAlignment="1">
      <alignment horizontal="right" wrapText="1"/>
    </xf>
    <xf numFmtId="0" fontId="16" fillId="6" borderId="58" xfId="0" applyFont="1" applyFill="1" applyBorder="1" applyAlignment="1">
      <alignment horizontal="right" wrapText="1"/>
    </xf>
    <xf numFmtId="0" fontId="4" fillId="6" borderId="0" xfId="0" applyFont="1" applyFill="1" applyAlignment="1">
      <alignment horizontal="center" vertical="center"/>
    </xf>
    <xf numFmtId="0" fontId="5" fillId="6" borderId="78" xfId="0" applyFont="1" applyFill="1" applyBorder="1" applyAlignment="1">
      <alignment horizontal="center" vertical="center"/>
    </xf>
    <xf numFmtId="0" fontId="5" fillId="5" borderId="41" xfId="0" applyFont="1" applyFill="1" applyBorder="1" applyAlignment="1">
      <alignment horizontal="center" vertical="center"/>
    </xf>
    <xf numFmtId="0" fontId="5" fillId="5" borderId="16"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10"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31" xfId="0" applyFont="1" applyFill="1" applyBorder="1" applyAlignment="1">
      <alignment horizontal="center" vertical="center"/>
    </xf>
    <xf numFmtId="1" fontId="4" fillId="6" borderId="0" xfId="0" applyNumberFormat="1" applyFont="1" applyFill="1" applyAlignment="1">
      <alignment horizontal="right" vertical="center"/>
    </xf>
    <xf numFmtId="0" fontId="29" fillId="6" borderId="0" xfId="0" applyFont="1" applyFill="1" applyAlignment="1">
      <alignment horizontal="right" vertical="center"/>
    </xf>
    <xf numFmtId="164" fontId="1" fillId="2" borderId="41" xfId="0" applyNumberFormat="1" applyFont="1" applyFill="1" applyBorder="1" applyAlignment="1" applyProtection="1">
      <alignment horizontal="left" wrapText="1"/>
      <protection locked="0"/>
    </xf>
    <xf numFmtId="164" fontId="1" fillId="2" borderId="16" xfId="0" applyNumberFormat="1" applyFont="1" applyFill="1" applyBorder="1" applyAlignment="1" applyProtection="1">
      <alignment horizontal="left" wrapText="1"/>
      <protection locked="0"/>
    </xf>
    <xf numFmtId="0" fontId="1" fillId="6" borderId="63" xfId="0" applyFont="1" applyFill="1" applyBorder="1" applyAlignment="1">
      <alignment horizontal="left" vertical="center"/>
    </xf>
    <xf numFmtId="0" fontId="4" fillId="6" borderId="0" xfId="0" applyFont="1" applyFill="1" applyAlignment="1">
      <alignment horizontal="right" indent="2"/>
    </xf>
    <xf numFmtId="1" fontId="4" fillId="6" borderId="0" xfId="0" applyNumberFormat="1" applyFont="1" applyFill="1" applyAlignment="1">
      <alignment horizontal="right" vertical="center" indent="2"/>
    </xf>
    <xf numFmtId="0" fontId="4" fillId="6" borderId="0" xfId="0" applyFont="1" applyFill="1" applyAlignment="1">
      <alignment horizontal="right" vertical="center" indent="2"/>
    </xf>
    <xf numFmtId="0" fontId="29" fillId="6" borderId="0" xfId="0" applyFont="1" applyFill="1" applyAlignment="1">
      <alignment horizontal="right" indent="2"/>
    </xf>
    <xf numFmtId="0" fontId="5" fillId="6" borderId="181" xfId="0" applyFont="1" applyFill="1" applyBorder="1" applyAlignment="1">
      <alignment horizontal="center" vertical="center"/>
    </xf>
    <xf numFmtId="0" fontId="16" fillId="6" borderId="51" xfId="0" applyFont="1" applyFill="1" applyBorder="1" applyAlignment="1">
      <alignment horizontal="center" vertical="center"/>
    </xf>
    <xf numFmtId="0" fontId="16" fillId="6" borderId="55" xfId="0" applyFont="1" applyFill="1" applyBorder="1" applyAlignment="1">
      <alignment horizontal="right" wrapText="1"/>
    </xf>
    <xf numFmtId="165" fontId="5" fillId="6" borderId="46" xfId="0" applyNumberFormat="1" applyFont="1" applyFill="1" applyBorder="1" applyAlignment="1">
      <alignment horizontal="center" vertical="center"/>
    </xf>
    <xf numFmtId="0" fontId="14" fillId="6" borderId="50" xfId="0" applyFont="1" applyFill="1" applyBorder="1" applyAlignment="1">
      <alignment horizontal="center" vertical="center"/>
    </xf>
    <xf numFmtId="0" fontId="14" fillId="6" borderId="44" xfId="0" applyFont="1" applyFill="1" applyBorder="1" applyAlignment="1">
      <alignment horizontal="center" vertical="center"/>
    </xf>
    <xf numFmtId="0" fontId="5" fillId="6" borderId="46" xfId="0" applyFont="1" applyFill="1" applyBorder="1" applyAlignment="1">
      <alignment horizontal="center" vertical="center"/>
    </xf>
    <xf numFmtId="0" fontId="5" fillId="6" borderId="59" xfId="0" applyFont="1" applyFill="1" applyBorder="1" applyAlignment="1">
      <alignment horizontal="center" vertical="center"/>
    </xf>
    <xf numFmtId="0" fontId="13" fillId="6" borderId="56" xfId="0" applyFont="1" applyFill="1" applyBorder="1" applyAlignment="1">
      <alignment horizontal="left"/>
    </xf>
    <xf numFmtId="0" fontId="13" fillId="6" borderId="45" xfId="0" applyFont="1" applyFill="1" applyBorder="1" applyAlignment="1">
      <alignment horizontal="left"/>
    </xf>
    <xf numFmtId="0" fontId="13" fillId="6" borderId="57" xfId="0" applyFont="1" applyFill="1" applyBorder="1" applyAlignment="1">
      <alignment horizontal="left"/>
    </xf>
    <xf numFmtId="0" fontId="1" fillId="6" borderId="186" xfId="0" applyFont="1" applyFill="1" applyBorder="1" applyAlignment="1">
      <alignment horizontal="left" vertical="center" wrapText="1"/>
    </xf>
    <xf numFmtId="0" fontId="1" fillId="6" borderId="89" xfId="0" applyFont="1" applyFill="1" applyBorder="1" applyAlignment="1">
      <alignment horizontal="left" vertical="center" wrapText="1"/>
    </xf>
    <xf numFmtId="0" fontId="1" fillId="6" borderId="187" xfId="0" applyFont="1" applyFill="1" applyBorder="1" applyAlignment="1">
      <alignment horizontal="left" vertical="center" wrapText="1"/>
    </xf>
    <xf numFmtId="0" fontId="14" fillId="6" borderId="47" xfId="0" applyFont="1" applyFill="1" applyBorder="1" applyAlignment="1">
      <alignment horizontal="left" vertical="center" wrapText="1"/>
    </xf>
    <xf numFmtId="0" fontId="14" fillId="6" borderId="48" xfId="0" applyFont="1" applyFill="1" applyBorder="1" applyAlignment="1">
      <alignment horizontal="left" vertical="center" wrapText="1"/>
    </xf>
    <xf numFmtId="0" fontId="1" fillId="6" borderId="75" xfId="0" applyFont="1" applyFill="1" applyBorder="1" applyAlignment="1">
      <alignment horizontal="left" vertical="center" wrapText="1"/>
    </xf>
    <xf numFmtId="0" fontId="1" fillId="6" borderId="36" xfId="0" applyFont="1" applyFill="1" applyBorder="1" applyAlignment="1">
      <alignment horizontal="left" vertical="center" wrapText="1"/>
    </xf>
    <xf numFmtId="0" fontId="1" fillId="0" borderId="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97"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96" xfId="0" applyFont="1" applyBorder="1" applyAlignment="1" applyProtection="1">
      <alignment horizontal="center" vertical="center"/>
      <protection locked="0"/>
    </xf>
    <xf numFmtId="0" fontId="1" fillId="0" borderId="98" xfId="0" applyFont="1" applyBorder="1" applyAlignment="1" applyProtection="1">
      <alignment horizontal="center" vertical="center"/>
      <protection locked="0"/>
    </xf>
    <xf numFmtId="0" fontId="1" fillId="0" borderId="99" xfId="0" applyFont="1" applyBorder="1" applyAlignment="1" applyProtection="1">
      <alignment horizontal="center" vertical="center"/>
      <protection locked="0"/>
    </xf>
    <xf numFmtId="0" fontId="2" fillId="3" borderId="15" xfId="0" applyFont="1" applyFill="1" applyBorder="1" applyAlignment="1">
      <alignment vertical="center" wrapText="1"/>
    </xf>
    <xf numFmtId="0" fontId="2" fillId="3" borderId="15"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1" fillId="6" borderId="18" xfId="0" applyFont="1" applyFill="1" applyBorder="1" applyAlignment="1">
      <alignment horizontal="center" vertical="top"/>
    </xf>
    <xf numFmtId="0" fontId="1" fillId="6" borderId="19" xfId="0" applyFont="1" applyFill="1" applyBorder="1" applyAlignment="1">
      <alignment horizontal="center" vertical="top"/>
    </xf>
    <xf numFmtId="0" fontId="1" fillId="0" borderId="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42" xfId="0" applyFont="1" applyBorder="1" applyAlignment="1" applyProtection="1">
      <alignment horizontal="center" vertical="center" wrapText="1"/>
      <protection locked="0"/>
    </xf>
    <xf numFmtId="0" fontId="1" fillId="0" borderId="97"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96" xfId="0" applyFont="1" applyBorder="1" applyAlignment="1" applyProtection="1">
      <alignment horizontal="center" vertical="center" wrapText="1"/>
      <protection locked="0"/>
    </xf>
    <xf numFmtId="0" fontId="1" fillId="0" borderId="98" xfId="0" applyFont="1" applyBorder="1" applyAlignment="1" applyProtection="1">
      <alignment horizontal="center" vertical="center" wrapText="1"/>
      <protection locked="0"/>
    </xf>
    <xf numFmtId="0" fontId="1" fillId="0" borderId="99" xfId="0" applyFont="1" applyBorder="1" applyAlignment="1" applyProtection="1">
      <alignment horizontal="center" vertical="center" wrapText="1"/>
      <protection locked="0"/>
    </xf>
    <xf numFmtId="0" fontId="1" fillId="6" borderId="18" xfId="0" applyFont="1" applyFill="1" applyBorder="1" applyAlignment="1">
      <alignment horizontal="center" vertical="top" wrapText="1"/>
    </xf>
    <xf numFmtId="0" fontId="1" fillId="6" borderId="19" xfId="0" applyFont="1" applyFill="1" applyBorder="1" applyAlignment="1">
      <alignment horizontal="center" vertical="top" wrapText="1"/>
    </xf>
    <xf numFmtId="0" fontId="1" fillId="6" borderId="18" xfId="0" applyFont="1" applyFill="1" applyBorder="1" applyAlignment="1">
      <alignment horizontal="center" vertical="center"/>
    </xf>
    <xf numFmtId="0" fontId="1" fillId="6" borderId="19" xfId="0" applyFont="1" applyFill="1" applyBorder="1" applyAlignment="1">
      <alignment horizontal="center" vertical="center"/>
    </xf>
    <xf numFmtId="0" fontId="1" fillId="0" borderId="8" xfId="0" applyFont="1" applyBorder="1" applyAlignment="1" applyProtection="1">
      <alignment horizontal="center" vertical="center"/>
      <protection locked="0"/>
    </xf>
    <xf numFmtId="0" fontId="2" fillId="3" borderId="13" xfId="0" applyFont="1" applyFill="1" applyBorder="1" applyAlignment="1">
      <alignment vertical="center" wrapText="1"/>
    </xf>
    <xf numFmtId="0" fontId="1" fillId="3" borderId="13" xfId="0" applyFont="1" applyFill="1" applyBorder="1" applyAlignment="1">
      <alignment vertical="center" wrapText="1"/>
    </xf>
    <xf numFmtId="0" fontId="2" fillId="6" borderId="0" xfId="0" applyFont="1" applyFill="1" applyAlignment="1">
      <alignment horizontal="left" vertical="top" wrapText="1"/>
    </xf>
    <xf numFmtId="49" fontId="18" fillId="6" borderId="53" xfId="0" applyNumberFormat="1" applyFont="1" applyFill="1" applyBorder="1" applyAlignment="1">
      <alignment horizontal="left" vertical="center"/>
    </xf>
    <xf numFmtId="49" fontId="18" fillId="6" borderId="54" xfId="0" applyNumberFormat="1" applyFont="1" applyFill="1" applyBorder="1" applyAlignment="1">
      <alignment horizontal="left" vertical="center"/>
    </xf>
    <xf numFmtId="0" fontId="19" fillId="6" borderId="45" xfId="0" applyFont="1" applyFill="1" applyBorder="1" applyAlignment="1">
      <alignment vertical="center"/>
    </xf>
    <xf numFmtId="0" fontId="19" fillId="6" borderId="57" xfId="0" applyFont="1" applyFill="1" applyBorder="1" applyAlignment="1">
      <alignment vertical="center"/>
    </xf>
    <xf numFmtId="0" fontId="18" fillId="6" borderId="46" xfId="0" applyFont="1" applyFill="1" applyBorder="1" applyAlignment="1">
      <alignment vertical="center"/>
    </xf>
    <xf numFmtId="0" fontId="18" fillId="6" borderId="59" xfId="0" applyFont="1" applyFill="1" applyBorder="1" applyAlignment="1">
      <alignment vertical="center"/>
    </xf>
    <xf numFmtId="0" fontId="5" fillId="6" borderId="58" xfId="0" applyFont="1" applyFill="1" applyBorder="1" applyAlignment="1">
      <alignment horizontal="left" vertical="top"/>
    </xf>
    <xf numFmtId="0" fontId="5" fillId="6" borderId="46" xfId="0" applyFont="1" applyFill="1" applyBorder="1" applyAlignment="1">
      <alignment horizontal="left" vertical="top"/>
    </xf>
    <xf numFmtId="0" fontId="5" fillId="6" borderId="59" xfId="0" applyFont="1" applyFill="1" applyBorder="1" applyAlignment="1">
      <alignment horizontal="left" vertical="top"/>
    </xf>
    <xf numFmtId="0" fontId="16" fillId="6" borderId="51" xfId="0" applyFont="1" applyFill="1" applyBorder="1" applyAlignment="1">
      <alignment horizontal="right" vertical="center" wrapText="1"/>
    </xf>
    <xf numFmtId="0" fontId="20" fillId="6" borderId="45" xfId="0" applyFont="1" applyFill="1" applyBorder="1" applyAlignment="1">
      <alignment horizontal="right" vertical="center" wrapText="1"/>
    </xf>
    <xf numFmtId="0" fontId="16" fillId="6" borderId="45" xfId="0" applyFont="1" applyFill="1" applyBorder="1" applyAlignment="1">
      <alignment horizontal="left" vertical="center"/>
    </xf>
    <xf numFmtId="0" fontId="16" fillId="6" borderId="57" xfId="0" applyFont="1" applyFill="1" applyBorder="1" applyAlignment="1">
      <alignment horizontal="left" vertical="center"/>
    </xf>
    <xf numFmtId="0" fontId="5" fillId="6" borderId="50" xfId="0" applyFont="1" applyFill="1" applyBorder="1" applyAlignment="1">
      <alignment horizontal="center" vertical="center"/>
    </xf>
    <xf numFmtId="0" fontId="5" fillId="6" borderId="45" xfId="0" applyFont="1" applyFill="1" applyBorder="1" applyAlignment="1">
      <alignment horizontal="center" vertical="center"/>
    </xf>
    <xf numFmtId="0" fontId="2" fillId="6" borderId="0" xfId="0" applyFont="1" applyFill="1" applyAlignment="1">
      <alignment horizontal="left" vertical="center"/>
    </xf>
    <xf numFmtId="0" fontId="1" fillId="2" borderId="124" xfId="0" applyFont="1" applyFill="1" applyBorder="1" applyAlignment="1">
      <alignment horizontal="center" vertical="center"/>
    </xf>
    <xf numFmtId="0" fontId="1" fillId="2" borderId="125" xfId="0" applyFont="1" applyFill="1" applyBorder="1" applyAlignment="1">
      <alignment horizontal="center" vertical="center"/>
    </xf>
    <xf numFmtId="0" fontId="1" fillId="2" borderId="152" xfId="0" applyFont="1" applyFill="1" applyBorder="1" applyAlignment="1">
      <alignment horizontal="center" vertical="center"/>
    </xf>
    <xf numFmtId="0" fontId="1" fillId="0" borderId="174" xfId="0" applyFont="1" applyBorder="1" applyAlignment="1" applyProtection="1">
      <alignment horizontal="center" vertical="center"/>
      <protection locked="0"/>
    </xf>
    <xf numFmtId="0" fontId="1" fillId="0" borderId="175" xfId="0" applyFont="1" applyBorder="1" applyAlignment="1" applyProtection="1">
      <alignment horizontal="center" vertical="center"/>
      <protection locked="0"/>
    </xf>
    <xf numFmtId="0" fontId="1" fillId="0" borderId="17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111" xfId="0" applyFont="1" applyBorder="1" applyAlignment="1" applyProtection="1">
      <alignment horizontal="center" vertical="center"/>
      <protection locked="0"/>
    </xf>
    <xf numFmtId="0" fontId="1" fillId="0" borderId="113" xfId="0" applyFont="1" applyBorder="1" applyAlignment="1" applyProtection="1">
      <alignment horizontal="center" vertical="center"/>
      <protection locked="0"/>
    </xf>
    <xf numFmtId="0" fontId="1" fillId="0" borderId="115" xfId="0" applyFont="1" applyBorder="1" applyAlignment="1" applyProtection="1">
      <alignment horizontal="center" vertical="center"/>
      <protection locked="0"/>
    </xf>
    <xf numFmtId="0" fontId="1" fillId="0" borderId="123" xfId="0" applyFont="1" applyBorder="1" applyAlignment="1" applyProtection="1">
      <alignment horizontal="center" vertical="center"/>
      <protection locked="0"/>
    </xf>
    <xf numFmtId="0" fontId="1" fillId="2" borderId="3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126" xfId="0" applyFont="1" applyBorder="1" applyAlignment="1" applyProtection="1">
      <alignment horizontal="center" vertical="center"/>
      <protection locked="0"/>
    </xf>
    <xf numFmtId="0" fontId="1" fillId="0" borderId="178" xfId="0" applyFont="1" applyBorder="1" applyAlignment="1" applyProtection="1">
      <alignment horizontal="center" vertical="center"/>
      <protection locked="0"/>
    </xf>
    <xf numFmtId="0" fontId="1" fillId="0" borderId="129" xfId="0" applyFont="1" applyBorder="1" applyAlignment="1" applyProtection="1">
      <alignment horizontal="center" vertical="center"/>
      <protection locked="0"/>
    </xf>
    <xf numFmtId="0" fontId="29" fillId="6" borderId="0" xfId="0" applyFont="1" applyFill="1" applyAlignment="1">
      <alignment horizontal="right" vertical="center" wrapText="1"/>
    </xf>
    <xf numFmtId="0" fontId="1" fillId="5" borderId="155" xfId="0" applyFont="1" applyFill="1" applyBorder="1" applyAlignment="1">
      <alignment horizontal="center" vertical="center" wrapText="1"/>
    </xf>
    <xf numFmtId="0" fontId="1" fillId="5" borderId="156"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0" fillId="0" borderId="31"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29" fillId="6" borderId="0" xfId="0" applyFont="1" applyFill="1" applyAlignment="1">
      <alignment horizontal="right"/>
    </xf>
    <xf numFmtId="0" fontId="1" fillId="0" borderId="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27" xfId="0" applyFont="1" applyBorder="1" applyAlignment="1" applyProtection="1">
      <alignment horizontal="center" vertical="center" wrapText="1"/>
      <protection locked="0"/>
    </xf>
    <xf numFmtId="0" fontId="1" fillId="0" borderId="121"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protection locked="0"/>
    </xf>
    <xf numFmtId="0" fontId="1" fillId="0" borderId="121" xfId="0" applyFont="1" applyBorder="1" applyAlignment="1" applyProtection="1">
      <alignment horizontal="center" vertical="center"/>
      <protection locked="0"/>
    </xf>
    <xf numFmtId="0" fontId="1" fillId="0" borderId="130" xfId="0" applyFont="1" applyBorder="1" applyAlignment="1" applyProtection="1">
      <alignment horizontal="center" vertical="center" wrapText="1"/>
      <protection locked="0"/>
    </xf>
    <xf numFmtId="0" fontId="1" fillId="0" borderId="177" xfId="0" applyFont="1" applyBorder="1" applyAlignment="1" applyProtection="1">
      <alignment horizontal="center" vertical="center" wrapText="1"/>
      <protection locked="0"/>
    </xf>
    <xf numFmtId="0" fontId="1" fillId="0" borderId="131" xfId="0" applyFont="1" applyBorder="1" applyAlignment="1" applyProtection="1">
      <alignment horizontal="center" vertical="center" wrapText="1"/>
      <protection locked="0"/>
    </xf>
    <xf numFmtId="0" fontId="1" fillId="0" borderId="130" xfId="0" applyFont="1" applyBorder="1" applyAlignment="1" applyProtection="1">
      <alignment horizontal="center" vertical="center"/>
      <protection locked="0"/>
    </xf>
    <xf numFmtId="0" fontId="1" fillId="0" borderId="177" xfId="0" applyFont="1" applyBorder="1" applyAlignment="1" applyProtection="1">
      <alignment horizontal="center" vertical="center"/>
      <protection locked="0"/>
    </xf>
    <xf numFmtId="0" fontId="1" fillId="0" borderId="131" xfId="0" applyFont="1" applyBorder="1" applyAlignment="1" applyProtection="1">
      <alignment horizontal="center" vertical="center"/>
      <protection locked="0"/>
    </xf>
    <xf numFmtId="0" fontId="1" fillId="0" borderId="114" xfId="0" applyFont="1" applyBorder="1" applyAlignment="1" applyProtection="1">
      <alignment horizontal="center" vertical="center"/>
      <protection locked="0"/>
    </xf>
    <xf numFmtId="0" fontId="1" fillId="0" borderId="115" xfId="0" applyFont="1" applyBorder="1" applyAlignment="1" applyProtection="1">
      <alignment horizontal="center" vertical="center" wrapText="1"/>
      <protection locked="0"/>
    </xf>
    <xf numFmtId="0" fontId="1" fillId="0" borderId="123" xfId="0" applyFont="1" applyBorder="1" applyAlignment="1" applyProtection="1">
      <alignment horizontal="center" vertical="center" wrapText="1"/>
      <protection locked="0"/>
    </xf>
    <xf numFmtId="0" fontId="1" fillId="0" borderId="111" xfId="0" applyFont="1" applyBorder="1" applyAlignment="1" applyProtection="1">
      <alignment horizontal="center" vertical="center" wrapText="1"/>
      <protection locked="0"/>
    </xf>
    <xf numFmtId="0" fontId="1" fillId="0" borderId="113" xfId="0" applyFont="1" applyBorder="1" applyAlignment="1" applyProtection="1">
      <alignment horizontal="center" vertical="center" wrapText="1"/>
      <protection locked="0"/>
    </xf>
    <xf numFmtId="0" fontId="1" fillId="6" borderId="94" xfId="0" applyFont="1" applyFill="1" applyBorder="1" applyAlignment="1">
      <alignment horizontal="left" vertical="center"/>
    </xf>
    <xf numFmtId="0" fontId="1" fillId="6" borderId="95" xfId="0" applyFont="1" applyFill="1" applyBorder="1" applyAlignment="1">
      <alignment horizontal="left" vertical="center"/>
    </xf>
    <xf numFmtId="0" fontId="1" fillId="6" borderId="82" xfId="0" applyFont="1" applyFill="1" applyBorder="1" applyAlignment="1">
      <alignment horizontal="left" vertical="center"/>
    </xf>
    <xf numFmtId="0" fontId="1" fillId="6" borderId="83" xfId="0" applyFont="1" applyFill="1" applyBorder="1" applyAlignment="1">
      <alignment horizontal="left" vertical="center"/>
    </xf>
    <xf numFmtId="0" fontId="1" fillId="6" borderId="88" xfId="0" applyFont="1" applyFill="1" applyBorder="1" applyAlignment="1">
      <alignment horizontal="left" vertical="center"/>
    </xf>
    <xf numFmtId="0" fontId="1" fillId="6" borderId="87" xfId="0" applyFont="1" applyFill="1" applyBorder="1" applyAlignment="1">
      <alignment horizontal="left" vertical="center"/>
    </xf>
    <xf numFmtId="0" fontId="1" fillId="6" borderId="84" xfId="0" applyFont="1" applyFill="1" applyBorder="1" applyAlignment="1">
      <alignment horizontal="left" vertical="center"/>
    </xf>
    <xf numFmtId="49" fontId="1" fillId="6" borderId="65" xfId="0" applyNumberFormat="1" applyFont="1" applyFill="1" applyBorder="1" applyAlignment="1">
      <alignment horizontal="left" vertical="center"/>
    </xf>
    <xf numFmtId="49" fontId="1" fillId="6" borderId="66" xfId="0" applyNumberFormat="1" applyFont="1" applyFill="1" applyBorder="1" applyAlignment="1">
      <alignment horizontal="left" vertical="center"/>
    </xf>
    <xf numFmtId="0" fontId="9" fillId="6" borderId="68" xfId="0" applyFont="1" applyFill="1" applyBorder="1" applyAlignment="1">
      <alignment horizontal="left" vertical="center"/>
    </xf>
    <xf numFmtId="0" fontId="10" fillId="6" borderId="45" xfId="0" applyFont="1" applyFill="1" applyBorder="1" applyAlignment="1">
      <alignment vertical="center"/>
    </xf>
    <xf numFmtId="0" fontId="10" fillId="6" borderId="69" xfId="0" applyFont="1" applyFill="1" applyBorder="1" applyAlignment="1">
      <alignment vertical="center"/>
    </xf>
    <xf numFmtId="0" fontId="1" fillId="6" borderId="70" xfId="0" applyFont="1" applyFill="1" applyBorder="1" applyAlignment="1">
      <alignment horizontal="left" vertical="center"/>
    </xf>
    <xf numFmtId="0" fontId="1" fillId="6" borderId="46" xfId="0" applyFont="1" applyFill="1" applyBorder="1" applyAlignment="1">
      <alignment vertical="center"/>
    </xf>
    <xf numFmtId="0" fontId="1" fillId="6" borderId="71" xfId="0" applyFont="1" applyFill="1" applyBorder="1" applyAlignment="1">
      <alignment vertical="center"/>
    </xf>
    <xf numFmtId="0" fontId="1" fillId="6" borderId="46" xfId="0" applyFont="1" applyFill="1" applyBorder="1" applyAlignment="1">
      <alignment horizontal="left" vertical="center"/>
    </xf>
    <xf numFmtId="0" fontId="1" fillId="6" borderId="71" xfId="0" applyFont="1" applyFill="1" applyBorder="1" applyAlignment="1">
      <alignment horizontal="left" vertical="center"/>
    </xf>
    <xf numFmtId="0" fontId="8" fillId="6" borderId="67" xfId="0" applyFont="1" applyFill="1" applyBorder="1" applyAlignment="1">
      <alignment horizontal="right" vertical="center" wrapText="1"/>
    </xf>
    <xf numFmtId="0" fontId="8" fillId="6" borderId="51" xfId="0" applyFont="1" applyFill="1" applyBorder="1" applyAlignment="1">
      <alignment horizontal="center" vertical="center" wrapText="1"/>
    </xf>
    <xf numFmtId="0" fontId="8" fillId="6" borderId="45" xfId="0" applyFont="1" applyFill="1" applyBorder="1" applyAlignment="1">
      <alignment horizontal="center" vertical="center" wrapText="1"/>
    </xf>
    <xf numFmtId="0" fontId="9" fillId="6" borderId="45" xfId="0" applyFont="1" applyFill="1" applyBorder="1" applyAlignment="1">
      <alignment horizontal="left" vertical="center"/>
    </xf>
    <xf numFmtId="0" fontId="9" fillId="6" borderId="69" xfId="0" applyFont="1" applyFill="1" applyBorder="1" applyAlignment="1">
      <alignment horizontal="left" vertical="center"/>
    </xf>
    <xf numFmtId="0" fontId="9" fillId="6" borderId="50" xfId="0" applyFont="1" applyFill="1" applyBorder="1" applyAlignment="1">
      <alignment horizontal="center" vertical="center"/>
    </xf>
    <xf numFmtId="0" fontId="9" fillId="6" borderId="44" xfId="0" applyFont="1" applyFill="1" applyBorder="1" applyAlignment="1">
      <alignment horizontal="center" vertical="center"/>
    </xf>
    <xf numFmtId="0" fontId="1" fillId="6" borderId="181" xfId="0" applyFont="1" applyFill="1" applyBorder="1" applyAlignment="1">
      <alignment horizontal="center" vertical="center"/>
    </xf>
    <xf numFmtId="0" fontId="1" fillId="2" borderId="20" xfId="0" applyFont="1" applyFill="1" applyBorder="1" applyAlignment="1" applyProtection="1">
      <alignment horizontal="center" shrinkToFit="1"/>
      <protection locked="0"/>
    </xf>
    <xf numFmtId="0" fontId="1" fillId="2" borderId="104" xfId="0" applyFont="1" applyFill="1" applyBorder="1" applyAlignment="1" applyProtection="1">
      <alignment horizontal="center" shrinkToFit="1"/>
      <protection locked="0"/>
    </xf>
    <xf numFmtId="164" fontId="1" fillId="2" borderId="103" xfId="0" applyNumberFormat="1" applyFont="1" applyFill="1" applyBorder="1" applyAlignment="1" applyProtection="1">
      <alignment horizontal="center" vertical="center"/>
      <protection locked="0"/>
    </xf>
    <xf numFmtId="164" fontId="1" fillId="2" borderId="10" xfId="0" applyNumberFormat="1" applyFont="1" applyFill="1" applyBorder="1" applyAlignment="1" applyProtection="1">
      <alignment horizontal="center" vertical="center"/>
      <protection locked="0"/>
    </xf>
    <xf numFmtId="0" fontId="1" fillId="2" borderId="38" xfId="0" applyFont="1" applyFill="1" applyBorder="1" applyAlignment="1">
      <alignment horizontal="center" wrapText="1"/>
    </xf>
    <xf numFmtId="0" fontId="1" fillId="2" borderId="24" xfId="0" applyFont="1" applyFill="1" applyBorder="1" applyAlignment="1">
      <alignment horizontal="center" wrapText="1"/>
    </xf>
    <xf numFmtId="0" fontId="1" fillId="2" borderId="39" xfId="0" applyFont="1" applyFill="1" applyBorder="1" applyAlignment="1">
      <alignment horizontal="center" wrapText="1"/>
    </xf>
    <xf numFmtId="164" fontId="1" fillId="2" borderId="25" xfId="0" applyNumberFormat="1" applyFont="1" applyFill="1" applyBorder="1" applyAlignment="1" applyProtection="1">
      <alignment horizontal="left" vertical="center"/>
      <protection locked="0"/>
    </xf>
    <xf numFmtId="164" fontId="1" fillId="2" borderId="10" xfId="0" applyNumberFormat="1" applyFont="1" applyFill="1" applyBorder="1" applyAlignment="1" applyProtection="1">
      <alignment horizontal="left" vertical="center"/>
      <protection locked="0"/>
    </xf>
    <xf numFmtId="164" fontId="1" fillId="2" borderId="20" xfId="0" applyNumberFormat="1" applyFont="1" applyFill="1" applyBorder="1" applyAlignment="1" applyProtection="1">
      <alignment horizontal="left" vertical="center"/>
      <protection locked="0"/>
    </xf>
    <xf numFmtId="164" fontId="1" fillId="2" borderId="103" xfId="0" applyNumberFormat="1" applyFont="1" applyFill="1" applyBorder="1" applyAlignment="1" applyProtection="1">
      <alignment horizontal="left" vertical="center"/>
      <protection locked="0"/>
    </xf>
    <xf numFmtId="0" fontId="1" fillId="2" borderId="103" xfId="0" applyFont="1" applyFill="1" applyBorder="1" applyAlignment="1" applyProtection="1">
      <alignment horizontal="left" vertical="center" shrinkToFit="1"/>
      <protection locked="0"/>
    </xf>
    <xf numFmtId="0" fontId="1" fillId="2" borderId="10" xfId="0" applyFont="1" applyFill="1" applyBorder="1" applyAlignment="1" applyProtection="1">
      <alignment horizontal="left" vertical="center" shrinkToFit="1"/>
      <protection locked="0"/>
    </xf>
    <xf numFmtId="0" fontId="1" fillId="2" borderId="20" xfId="0" applyFont="1" applyFill="1" applyBorder="1" applyAlignment="1" applyProtection="1">
      <alignment horizontal="left" vertical="center" shrinkToFit="1"/>
      <protection locked="0"/>
    </xf>
    <xf numFmtId="164" fontId="1" fillId="2" borderId="104" xfId="0" applyNumberFormat="1" applyFont="1" applyFill="1" applyBorder="1" applyAlignment="1" applyProtection="1">
      <alignment horizontal="left" vertical="center"/>
      <protection locked="0"/>
    </xf>
    <xf numFmtId="0" fontId="1" fillId="2" borderId="103" xfId="0" applyFont="1" applyFill="1" applyBorder="1" applyAlignment="1" applyProtection="1">
      <alignment horizontal="left" shrinkToFit="1"/>
      <protection locked="0"/>
    </xf>
    <xf numFmtId="0" fontId="1" fillId="2" borderId="27" xfId="0" applyFont="1" applyFill="1" applyBorder="1" applyAlignment="1" applyProtection="1">
      <alignment horizontal="left" shrinkToFit="1"/>
      <protection locked="0"/>
    </xf>
    <xf numFmtId="164" fontId="1" fillId="2" borderId="27" xfId="0" applyNumberFormat="1" applyFont="1" applyFill="1" applyBorder="1" applyAlignment="1" applyProtection="1">
      <alignment horizontal="left" vertical="center"/>
      <protection locked="0"/>
    </xf>
    <xf numFmtId="1" fontId="1" fillId="2" borderId="103" xfId="0" applyNumberFormat="1" applyFont="1" applyFill="1" applyBorder="1" applyAlignment="1">
      <alignment horizontal="right" wrapText="1"/>
    </xf>
    <xf numFmtId="1" fontId="1" fillId="2" borderId="25" xfId="0" applyNumberFormat="1" applyFont="1" applyFill="1" applyBorder="1" applyAlignment="1">
      <alignment horizontal="right" wrapText="1"/>
    </xf>
    <xf numFmtId="0" fontId="1" fillId="7" borderId="30" xfId="0" applyFont="1" applyFill="1" applyBorder="1" applyAlignment="1" applyProtection="1">
      <alignment horizontal="left" shrinkToFit="1"/>
      <protection locked="0"/>
    </xf>
    <xf numFmtId="0" fontId="1" fillId="7" borderId="27" xfId="0" applyFont="1" applyFill="1" applyBorder="1" applyAlignment="1" applyProtection="1">
      <alignment horizontal="left" shrinkToFit="1"/>
      <protection locked="0"/>
    </xf>
    <xf numFmtId="0" fontId="1" fillId="3" borderId="167" xfId="0" applyFont="1" applyFill="1" applyBorder="1" applyAlignment="1">
      <alignment horizontal="center" wrapText="1"/>
    </xf>
    <xf numFmtId="0" fontId="1" fillId="3" borderId="14" xfId="0" applyFont="1" applyFill="1" applyBorder="1" applyAlignment="1">
      <alignment horizontal="center" wrapText="1"/>
    </xf>
    <xf numFmtId="0" fontId="1" fillId="2" borderId="25" xfId="0" applyFont="1" applyFill="1" applyBorder="1" applyAlignment="1" applyProtection="1">
      <alignment horizontal="left" shrinkToFit="1"/>
      <protection locked="0"/>
    </xf>
    <xf numFmtId="0" fontId="1" fillId="2" borderId="104" xfId="0" applyFont="1" applyFill="1" applyBorder="1" applyAlignment="1" applyProtection="1">
      <alignment horizontal="left" shrinkToFit="1"/>
      <protection locked="0"/>
    </xf>
    <xf numFmtId="0" fontId="1" fillId="6" borderId="46" xfId="0" applyFont="1" applyFill="1" applyBorder="1" applyAlignment="1">
      <alignment horizontal="center" vertical="center"/>
    </xf>
    <xf numFmtId="0" fontId="1" fillId="6" borderId="71" xfId="0" applyFont="1" applyFill="1" applyBorder="1" applyAlignment="1">
      <alignment horizontal="center" vertical="center"/>
    </xf>
    <xf numFmtId="1" fontId="1" fillId="2" borderId="100" xfId="0" applyNumberFormat="1" applyFont="1" applyFill="1" applyBorder="1" applyAlignment="1">
      <alignment horizontal="right" wrapText="1"/>
    </xf>
    <xf numFmtId="1" fontId="1" fillId="2" borderId="101" xfId="0" applyNumberFormat="1" applyFont="1" applyFill="1" applyBorder="1" applyAlignment="1">
      <alignment horizontal="right" wrapText="1"/>
    </xf>
    <xf numFmtId="0" fontId="1" fillId="4" borderId="108" xfId="0" applyFont="1" applyFill="1" applyBorder="1" applyAlignment="1">
      <alignment horizontal="center" vertical="center" wrapText="1"/>
    </xf>
    <xf numFmtId="0" fontId="1" fillId="4" borderId="109"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2" fillId="0" borderId="0" xfId="0" applyFont="1" applyAlignment="1">
      <alignment horizontal="left" vertical="top" wrapText="1"/>
    </xf>
    <xf numFmtId="0" fontId="1" fillId="3" borderId="25" xfId="0" applyFont="1" applyFill="1" applyBorder="1" applyAlignment="1" applyProtection="1">
      <alignment horizontal="left" vertical="center" shrinkToFit="1"/>
      <protection locked="0"/>
    </xf>
    <xf numFmtId="0" fontId="1" fillId="3" borderId="27" xfId="0" applyFont="1" applyFill="1" applyBorder="1" applyAlignment="1" applyProtection="1">
      <alignment horizontal="left" vertical="center" shrinkToFit="1"/>
      <protection locked="0"/>
    </xf>
    <xf numFmtId="164" fontId="1" fillId="7" borderId="30" xfId="0" applyNumberFormat="1" applyFont="1" applyFill="1" applyBorder="1" applyAlignment="1" applyProtection="1">
      <alignment horizontal="left" vertical="center"/>
      <protection locked="0"/>
    </xf>
    <xf numFmtId="164" fontId="1" fillId="7" borderId="27" xfId="0" applyNumberFormat="1" applyFont="1" applyFill="1" applyBorder="1" applyAlignment="1" applyProtection="1">
      <alignment horizontal="left" vertical="center"/>
      <protection locked="0"/>
    </xf>
    <xf numFmtId="164" fontId="1" fillId="3" borderId="25" xfId="0" applyNumberFormat="1" applyFont="1" applyFill="1" applyBorder="1" applyAlignment="1" applyProtection="1">
      <alignment horizontal="left" vertical="center"/>
      <protection locked="0"/>
    </xf>
    <xf numFmtId="164" fontId="1" fillId="3" borderId="27" xfId="0" applyNumberFormat="1" applyFont="1" applyFill="1" applyBorder="1" applyAlignment="1" applyProtection="1">
      <alignment horizontal="left" vertical="center"/>
      <protection locked="0"/>
    </xf>
    <xf numFmtId="0" fontId="1" fillId="5" borderId="20"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4" borderId="20"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7" borderId="124" xfId="0" applyFont="1" applyFill="1" applyBorder="1" applyAlignment="1">
      <alignment horizontal="center" vertical="center" wrapText="1"/>
    </xf>
    <xf numFmtId="0" fontId="1" fillId="7" borderId="152" xfId="0" applyFont="1" applyFill="1" applyBorder="1" applyAlignment="1">
      <alignment horizontal="center" vertical="center" wrapText="1"/>
    </xf>
    <xf numFmtId="2" fontId="5" fillId="5" borderId="155" xfId="0" applyNumberFormat="1" applyFont="1" applyFill="1" applyBorder="1" applyAlignment="1">
      <alignment horizontal="center" vertical="center" wrapText="1"/>
    </xf>
    <xf numFmtId="2" fontId="5" fillId="5" borderId="156" xfId="0" applyNumberFormat="1" applyFont="1" applyFill="1" applyBorder="1" applyAlignment="1">
      <alignment horizontal="center" vertical="center" wrapText="1"/>
    </xf>
    <xf numFmtId="164" fontId="1" fillId="2" borderId="105" xfId="0" applyNumberFormat="1" applyFont="1" applyFill="1" applyBorder="1" applyAlignment="1" applyProtection="1">
      <alignment horizontal="left" vertical="center"/>
      <protection locked="0"/>
    </xf>
    <xf numFmtId="164" fontId="1" fillId="2" borderId="106" xfId="0" applyNumberFormat="1" applyFont="1" applyFill="1" applyBorder="1" applyAlignment="1" applyProtection="1">
      <alignment horizontal="left" vertical="center"/>
      <protection locked="0"/>
    </xf>
    <xf numFmtId="164" fontId="1" fillId="2" borderId="107" xfId="0" applyNumberFormat="1" applyFont="1" applyFill="1" applyBorder="1" applyAlignment="1" applyProtection="1">
      <alignment horizontal="left" vertical="center"/>
      <protection locked="0"/>
    </xf>
    <xf numFmtId="2" fontId="4" fillId="6" borderId="0" xfId="0" applyNumberFormat="1" applyFont="1" applyFill="1" applyAlignment="1">
      <alignment horizontal="right"/>
    </xf>
    <xf numFmtId="0" fontId="1" fillId="0" borderId="6" xfId="0" applyFont="1" applyBorder="1" applyAlignment="1" applyProtection="1">
      <alignment horizontal="center" vertical="center" wrapText="1"/>
      <protection locked="0"/>
    </xf>
    <xf numFmtId="0" fontId="1" fillId="0" borderId="128" xfId="0" applyFont="1" applyBorder="1" applyAlignment="1" applyProtection="1">
      <alignment horizontal="center" vertical="center" wrapText="1"/>
      <protection locked="0"/>
    </xf>
    <xf numFmtId="0" fontId="1" fillId="0" borderId="22" xfId="0" applyFont="1" applyBorder="1" applyAlignment="1">
      <alignment horizontal="center" vertical="center"/>
    </xf>
    <xf numFmtId="0" fontId="0" fillId="0" borderId="19" xfId="0" applyBorder="1" applyAlignment="1">
      <alignment horizontal="center" vertical="center"/>
    </xf>
    <xf numFmtId="0" fontId="1" fillId="0" borderId="19"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1" fillId="0" borderId="127" xfId="0" applyFont="1" applyBorder="1" applyAlignment="1" applyProtection="1">
      <alignment horizontal="center" vertical="center" wrapText="1"/>
      <protection locked="0"/>
    </xf>
    <xf numFmtId="2" fontId="4" fillId="6" borderId="0" xfId="0" applyNumberFormat="1" applyFont="1" applyFill="1" applyAlignment="1">
      <alignment horizontal="right" vertical="center" wrapText="1"/>
    </xf>
    <xf numFmtId="0" fontId="1" fillId="6" borderId="173" xfId="0" applyFont="1" applyFill="1" applyBorder="1" applyAlignment="1">
      <alignment horizontal="center"/>
    </xf>
    <xf numFmtId="2" fontId="5" fillId="9" borderId="13" xfId="0" applyNumberFormat="1" applyFont="1" applyFill="1" applyBorder="1" applyAlignment="1">
      <alignment horizontal="center" vertical="center" wrapText="1"/>
    </xf>
    <xf numFmtId="2" fontId="5" fillId="9" borderId="31" xfId="0" applyNumberFormat="1" applyFont="1" applyFill="1" applyBorder="1" applyAlignment="1">
      <alignment horizontal="center" vertical="center" wrapText="1"/>
    </xf>
    <xf numFmtId="2" fontId="5" fillId="9" borderId="15"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1" fontId="30" fillId="2" borderId="101" xfId="0" applyNumberFormat="1" applyFont="1" applyFill="1" applyBorder="1" applyAlignment="1">
      <alignment horizontal="left" wrapText="1"/>
    </xf>
    <xf numFmtId="1" fontId="30" fillId="2" borderId="102" xfId="0" applyNumberFormat="1" applyFont="1" applyFill="1" applyBorder="1" applyAlignment="1">
      <alignment horizontal="left" wrapText="1"/>
    </xf>
    <xf numFmtId="1" fontId="30" fillId="2" borderId="25" xfId="0" applyNumberFormat="1" applyFont="1" applyFill="1" applyBorder="1" applyAlignment="1">
      <alignment horizontal="left" wrapText="1"/>
    </xf>
    <xf numFmtId="1" fontId="30" fillId="2" borderId="104" xfId="0" applyNumberFormat="1" applyFont="1" applyFill="1" applyBorder="1" applyAlignment="1">
      <alignment horizontal="left" wrapText="1"/>
    </xf>
    <xf numFmtId="2" fontId="5" fillId="5" borderId="20" xfId="0" applyNumberFormat="1" applyFont="1" applyFill="1" applyBorder="1" applyAlignment="1">
      <alignment horizontal="center" vertical="center" wrapText="1"/>
    </xf>
    <xf numFmtId="2" fontId="5" fillId="5" borderId="10" xfId="0" applyNumberFormat="1" applyFont="1" applyFill="1" applyBorder="1" applyAlignment="1">
      <alignment horizontal="center" vertical="center" wrapText="1"/>
    </xf>
    <xf numFmtId="2" fontId="5" fillId="5" borderId="41" xfId="0" applyNumberFormat="1" applyFont="1" applyFill="1" applyBorder="1" applyAlignment="1">
      <alignment horizontal="center" vertical="center" wrapText="1"/>
    </xf>
    <xf numFmtId="2" fontId="5" fillId="5" borderId="16" xfId="0" applyNumberFormat="1" applyFont="1" applyFill="1" applyBorder="1" applyAlignment="1">
      <alignment horizontal="center" vertical="center" wrapText="1"/>
    </xf>
    <xf numFmtId="2" fontId="5" fillId="10" borderId="20" xfId="0" applyNumberFormat="1" applyFont="1" applyFill="1" applyBorder="1" applyAlignment="1">
      <alignment horizontal="center" vertical="center" wrapText="1"/>
    </xf>
    <xf numFmtId="2" fontId="5" fillId="10" borderId="10" xfId="0" applyNumberFormat="1" applyFont="1" applyFill="1" applyBorder="1" applyAlignment="1">
      <alignment horizontal="center" vertical="center" wrapText="1"/>
    </xf>
    <xf numFmtId="2" fontId="5" fillId="10" borderId="41" xfId="0" applyNumberFormat="1" applyFont="1" applyFill="1" applyBorder="1" applyAlignment="1">
      <alignment horizontal="center" vertical="center" wrapText="1"/>
    </xf>
    <xf numFmtId="2" fontId="5" fillId="10" borderId="16" xfId="0" applyNumberFormat="1" applyFont="1" applyFill="1" applyBorder="1" applyAlignment="1">
      <alignment horizontal="center" vertical="center" wrapText="1"/>
    </xf>
    <xf numFmtId="0" fontId="14" fillId="6" borderId="69" xfId="0" applyFont="1" applyFill="1" applyBorder="1" applyAlignment="1">
      <alignment horizontal="left" vertical="center"/>
    </xf>
    <xf numFmtId="0" fontId="5" fillId="6" borderId="71" xfId="0" applyFont="1" applyFill="1" applyBorder="1" applyAlignment="1">
      <alignment horizontal="center" vertical="center"/>
    </xf>
    <xf numFmtId="0" fontId="14" fillId="6" borderId="68" xfId="0" applyFont="1" applyFill="1" applyBorder="1" applyAlignment="1">
      <alignment horizontal="left" vertical="center"/>
    </xf>
    <xf numFmtId="0" fontId="1" fillId="2" borderId="20" xfId="0" applyFont="1" applyFill="1" applyBorder="1" applyAlignment="1">
      <alignment horizontal="center" wrapText="1"/>
    </xf>
    <xf numFmtId="0" fontId="1" fillId="2" borderId="10" xfId="0" applyFont="1" applyFill="1" applyBorder="1" applyAlignment="1">
      <alignment horizontal="center" wrapText="1"/>
    </xf>
    <xf numFmtId="49" fontId="5" fillId="6" borderId="65" xfId="0" applyNumberFormat="1" applyFont="1" applyFill="1" applyBorder="1" applyAlignment="1">
      <alignment horizontal="left" vertical="center"/>
    </xf>
    <xf numFmtId="49" fontId="5" fillId="6" borderId="66" xfId="0" applyNumberFormat="1" applyFont="1" applyFill="1" applyBorder="1" applyAlignment="1">
      <alignment horizontal="left" vertical="center"/>
    </xf>
    <xf numFmtId="0" fontId="14" fillId="6" borderId="45" xfId="0" applyFont="1" applyFill="1" applyBorder="1" applyAlignment="1">
      <alignment vertical="center"/>
    </xf>
    <xf numFmtId="0" fontId="14" fillId="6" borderId="69" xfId="0" applyFont="1" applyFill="1" applyBorder="1" applyAlignment="1">
      <alignment vertical="center"/>
    </xf>
    <xf numFmtId="0" fontId="5" fillId="6" borderId="70" xfId="0" applyFont="1" applyFill="1" applyBorder="1" applyAlignment="1">
      <alignment horizontal="left" vertical="center"/>
    </xf>
    <xf numFmtId="0" fontId="5" fillId="6" borderId="46" xfId="0" applyFont="1" applyFill="1" applyBorder="1" applyAlignment="1">
      <alignment vertical="center"/>
    </xf>
    <xf numFmtId="0" fontId="5" fillId="6" borderId="71" xfId="0" applyFont="1" applyFill="1" applyBorder="1" applyAlignment="1">
      <alignment vertical="center"/>
    </xf>
    <xf numFmtId="0" fontId="5" fillId="6" borderId="71" xfId="0" applyFont="1" applyFill="1" applyBorder="1" applyAlignment="1">
      <alignment horizontal="left" vertical="center"/>
    </xf>
    <xf numFmtId="0" fontId="5" fillId="5" borderId="155" xfId="0" applyFont="1" applyFill="1" applyBorder="1" applyAlignment="1">
      <alignment horizontal="center" vertical="center" wrapText="1"/>
    </xf>
    <xf numFmtId="0" fontId="5" fillId="5" borderId="156" xfId="0" applyFont="1" applyFill="1" applyBorder="1" applyAlignment="1">
      <alignment horizontal="center" vertical="center" wrapText="1"/>
    </xf>
    <xf numFmtId="0" fontId="4" fillId="6" borderId="0" xfId="0" applyFont="1" applyFill="1" applyAlignment="1">
      <alignment horizontal="right" vertical="center" wrapText="1"/>
    </xf>
    <xf numFmtId="0" fontId="4" fillId="6" borderId="0" xfId="0" applyFont="1" applyFill="1" applyAlignment="1">
      <alignment horizontal="right" vertical="center"/>
    </xf>
    <xf numFmtId="0" fontId="5" fillId="6" borderId="70" xfId="0" applyFont="1" applyFill="1" applyBorder="1" applyAlignment="1">
      <alignment horizontal="left" vertical="top"/>
    </xf>
    <xf numFmtId="0" fontId="5" fillId="6" borderId="71" xfId="0" applyFont="1" applyFill="1" applyBorder="1" applyAlignment="1">
      <alignment horizontal="left" vertical="top"/>
    </xf>
    <xf numFmtId="0" fontId="2" fillId="2" borderId="16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4" fillId="6" borderId="0" xfId="0" applyFont="1" applyFill="1" applyAlignment="1">
      <alignment horizontal="right"/>
    </xf>
    <xf numFmtId="0" fontId="5" fillId="6" borderId="24"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0" xfId="0" applyFont="1" applyFill="1" applyAlignment="1">
      <alignment horizontal="center"/>
    </xf>
    <xf numFmtId="0" fontId="2" fillId="3" borderId="194" xfId="0" applyFont="1" applyFill="1" applyBorder="1" applyAlignment="1">
      <alignment horizontal="center"/>
    </xf>
    <xf numFmtId="0" fontId="2" fillId="3" borderId="197" xfId="0" applyFont="1" applyFill="1" applyBorder="1" applyAlignment="1">
      <alignment horizontal="center"/>
    </xf>
    <xf numFmtId="0" fontId="1" fillId="6" borderId="202" xfId="0" applyFont="1" applyFill="1" applyBorder="1" applyAlignment="1" applyProtection="1">
      <alignment horizontal="left" vertical="center"/>
      <protection locked="0"/>
    </xf>
    <xf numFmtId="0" fontId="1" fillId="6" borderId="203" xfId="0" applyFont="1" applyFill="1" applyBorder="1" applyAlignment="1" applyProtection="1">
      <alignment horizontal="left" vertical="center"/>
      <protection locked="0"/>
    </xf>
    <xf numFmtId="0" fontId="1" fillId="6" borderId="204" xfId="0" applyFont="1" applyFill="1" applyBorder="1" applyAlignment="1" applyProtection="1">
      <alignment horizontal="left" vertical="center"/>
      <protection locked="0"/>
    </xf>
    <xf numFmtId="164" fontId="1" fillId="6" borderId="202" xfId="0" applyNumberFormat="1" applyFont="1" applyFill="1" applyBorder="1" applyAlignment="1" applyProtection="1">
      <alignment horizontal="left" vertical="center"/>
      <protection locked="0"/>
    </xf>
    <xf numFmtId="164" fontId="1" fillId="6" borderId="203" xfId="0" applyNumberFormat="1" applyFont="1" applyFill="1" applyBorder="1" applyAlignment="1" applyProtection="1">
      <alignment horizontal="left" vertical="center"/>
      <protection locked="0"/>
    </xf>
    <xf numFmtId="164" fontId="1" fillId="6" borderId="205" xfId="0" applyNumberFormat="1" applyFont="1" applyFill="1" applyBorder="1" applyAlignment="1" applyProtection="1">
      <alignment horizontal="left" vertical="center"/>
      <protection locked="0"/>
    </xf>
    <xf numFmtId="0" fontId="2" fillId="3" borderId="202" xfId="0" applyFont="1" applyFill="1" applyBorder="1" applyAlignment="1">
      <alignment horizontal="center"/>
    </xf>
    <xf numFmtId="0" fontId="2" fillId="3" borderId="204" xfId="0" applyFont="1" applyFill="1" applyBorder="1" applyAlignment="1">
      <alignment horizontal="center"/>
    </xf>
    <xf numFmtId="0" fontId="1" fillId="6" borderId="198" xfId="0" applyFont="1" applyFill="1" applyBorder="1" applyAlignment="1" applyProtection="1">
      <alignment horizontal="left" vertical="top" wrapText="1"/>
      <protection locked="0"/>
    </xf>
    <xf numFmtId="0" fontId="1" fillId="6" borderId="191" xfId="0" applyFont="1" applyFill="1" applyBorder="1" applyAlignment="1" applyProtection="1">
      <alignment horizontal="left" vertical="top" wrapText="1"/>
      <protection locked="0"/>
    </xf>
    <xf numFmtId="0" fontId="1" fillId="6" borderId="199" xfId="0" applyFont="1" applyFill="1" applyBorder="1" applyAlignment="1" applyProtection="1">
      <alignment horizontal="left" vertical="top" wrapText="1"/>
      <protection locked="0"/>
    </xf>
    <xf numFmtId="0" fontId="2" fillId="3" borderId="77" xfId="0" applyFont="1" applyFill="1" applyBorder="1" applyAlignment="1">
      <alignment horizontal="center" vertical="center" wrapText="1"/>
    </xf>
    <xf numFmtId="0" fontId="2" fillId="3" borderId="78"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2" fillId="3" borderId="200" xfId="0" applyFont="1" applyFill="1" applyBorder="1" applyAlignment="1">
      <alignment horizontal="center" vertical="center" wrapText="1"/>
    </xf>
    <xf numFmtId="0" fontId="2" fillId="3" borderId="196" xfId="0" applyFont="1" applyFill="1" applyBorder="1" applyAlignment="1">
      <alignment horizontal="center" vertical="center" wrapText="1"/>
    </xf>
    <xf numFmtId="0" fontId="2" fillId="3" borderId="201" xfId="0" applyFont="1" applyFill="1" applyBorder="1" applyAlignment="1">
      <alignment horizontal="center" vertical="center" wrapText="1"/>
    </xf>
    <xf numFmtId="0" fontId="1" fillId="6" borderId="205" xfId="0" applyFont="1" applyFill="1" applyBorder="1" applyAlignment="1" applyProtection="1">
      <alignment horizontal="left" vertical="center"/>
      <protection locked="0"/>
    </xf>
    <xf numFmtId="0" fontId="1" fillId="6" borderId="207" xfId="0" applyFont="1" applyFill="1" applyBorder="1" applyAlignment="1">
      <alignment horizontal="left" vertical="center"/>
    </xf>
    <xf numFmtId="0" fontId="1" fillId="6" borderId="208" xfId="0" applyFont="1" applyFill="1" applyBorder="1" applyAlignment="1">
      <alignment horizontal="left" vertical="center"/>
    </xf>
    <xf numFmtId="49" fontId="5" fillId="6" borderId="91" xfId="0" applyNumberFormat="1" applyFont="1" applyFill="1" applyBorder="1" applyAlignment="1">
      <alignment horizontal="left" vertical="center"/>
    </xf>
    <xf numFmtId="49" fontId="5" fillId="6" borderId="92" xfId="0" applyNumberFormat="1" applyFont="1" applyFill="1" applyBorder="1" applyAlignment="1">
      <alignment horizontal="left" vertical="center"/>
    </xf>
    <xf numFmtId="49" fontId="5" fillId="6" borderId="93" xfId="0" applyNumberFormat="1" applyFont="1" applyFill="1" applyBorder="1" applyAlignment="1">
      <alignment horizontal="left" vertical="center"/>
    </xf>
    <xf numFmtId="0" fontId="5" fillId="6" borderId="94" xfId="0" applyFont="1" applyFill="1" applyBorder="1" applyAlignment="1">
      <alignment horizontal="left" vertical="center"/>
    </xf>
    <xf numFmtId="0" fontId="5" fillId="6" borderId="95" xfId="0" applyFont="1" applyFill="1" applyBorder="1" applyAlignment="1">
      <alignment horizontal="left" vertical="center"/>
    </xf>
    <xf numFmtId="0" fontId="5" fillId="6" borderId="94" xfId="0" applyFont="1" applyFill="1" applyBorder="1" applyAlignment="1">
      <alignment horizontal="left" vertical="top"/>
    </xf>
    <xf numFmtId="0" fontId="5" fillId="6" borderId="89" xfId="0" applyFont="1" applyFill="1" applyBorder="1" applyAlignment="1">
      <alignment horizontal="left" vertical="top"/>
    </xf>
    <xf numFmtId="0" fontId="5" fillId="6" borderId="95" xfId="0" applyFont="1" applyFill="1" applyBorder="1" applyAlignment="1">
      <alignment horizontal="left" vertical="top"/>
    </xf>
    <xf numFmtId="0" fontId="5" fillId="6" borderId="95" xfId="0" applyFont="1" applyFill="1" applyBorder="1" applyAlignment="1">
      <alignment horizontal="center" vertical="center"/>
    </xf>
    <xf numFmtId="0" fontId="16" fillId="6" borderId="44" xfId="0" applyFont="1" applyFill="1" applyBorder="1" applyAlignment="1">
      <alignment horizontal="center" vertical="center" wrapText="1"/>
    </xf>
    <xf numFmtId="0" fontId="16" fillId="6" borderId="179" xfId="0" applyFont="1" applyFill="1" applyBorder="1" applyAlignment="1">
      <alignment horizontal="center" vertical="center" wrapText="1"/>
    </xf>
    <xf numFmtId="0" fontId="16" fillId="6" borderId="85" xfId="0" applyFont="1" applyFill="1" applyBorder="1" applyAlignment="1">
      <alignment horizontal="right" vertical="center" wrapText="1"/>
    </xf>
    <xf numFmtId="0" fontId="16" fillId="6" borderId="94" xfId="0" applyFont="1" applyFill="1" applyBorder="1" applyAlignment="1">
      <alignment horizontal="right" vertical="center" wrapText="1"/>
    </xf>
    <xf numFmtId="49" fontId="1" fillId="6" borderId="161" xfId="0" applyNumberFormat="1" applyFont="1" applyFill="1" applyBorder="1" applyAlignment="1">
      <alignment horizontal="left" vertical="center"/>
    </xf>
    <xf numFmtId="49" fontId="1" fillId="6" borderId="24" xfId="0" applyNumberFormat="1" applyFont="1" applyFill="1" applyBorder="1" applyAlignment="1">
      <alignment horizontal="left" vertical="center"/>
    </xf>
    <xf numFmtId="49" fontId="1" fillId="6" borderId="39" xfId="0" applyNumberFormat="1" applyFont="1" applyFill="1" applyBorder="1" applyAlignment="1">
      <alignment horizontal="left" vertical="center"/>
    </xf>
    <xf numFmtId="49" fontId="1" fillId="6" borderId="98" xfId="0" applyNumberFormat="1" applyFont="1" applyFill="1" applyBorder="1" applyAlignment="1">
      <alignment horizontal="left" vertical="center"/>
    </xf>
    <xf numFmtId="49" fontId="1" fillId="6" borderId="33" xfId="0" applyNumberFormat="1" applyFont="1" applyFill="1" applyBorder="1" applyAlignment="1">
      <alignment horizontal="left" vertical="center"/>
    </xf>
    <xf numFmtId="49" fontId="1" fillId="6" borderId="36" xfId="0" applyNumberFormat="1" applyFont="1" applyFill="1" applyBorder="1" applyAlignment="1">
      <alignment horizontal="left" vertical="center"/>
    </xf>
    <xf numFmtId="0" fontId="14" fillId="6" borderId="160" xfId="0" applyFont="1" applyFill="1" applyBorder="1" applyAlignment="1">
      <alignment horizontal="left"/>
    </xf>
    <xf numFmtId="0" fontId="1" fillId="6" borderId="99" xfId="0" applyFont="1" applyFill="1" applyBorder="1" applyAlignment="1">
      <alignment horizontal="left" vertical="center"/>
    </xf>
    <xf numFmtId="0" fontId="14" fillId="6" borderId="161" xfId="0" applyFont="1" applyFill="1" applyBorder="1" applyAlignment="1"/>
    <xf numFmtId="0" fontId="14" fillId="6" borderId="24" xfId="0" applyFont="1" applyFill="1" applyBorder="1" applyAlignment="1"/>
    <xf numFmtId="0" fontId="14" fillId="6" borderId="160" xfId="0" applyFont="1" applyFill="1" applyBorder="1" applyAlignment="1"/>
    <xf numFmtId="0" fontId="5" fillId="6" borderId="98" xfId="0" applyFont="1" applyFill="1" applyBorder="1" applyAlignment="1">
      <alignment horizontal="left" vertical="center"/>
    </xf>
    <xf numFmtId="0" fontId="5" fillId="6" borderId="33" xfId="0" applyFont="1" applyFill="1" applyBorder="1" applyAlignment="1">
      <alignment horizontal="left" vertical="center"/>
    </xf>
    <xf numFmtId="0" fontId="5" fillId="6" borderId="99" xfId="0" applyFont="1" applyFill="1" applyBorder="1" applyAlignment="1">
      <alignment horizontal="left" vertical="center"/>
    </xf>
    <xf numFmtId="0" fontId="16" fillId="6" borderId="161" xfId="0" applyFont="1" applyFill="1" applyBorder="1" applyAlignment="1">
      <alignment horizontal="right" vertical="center" wrapText="1"/>
    </xf>
    <xf numFmtId="0" fontId="16" fillId="6" borderId="98" xfId="0" applyFont="1" applyFill="1" applyBorder="1" applyAlignment="1">
      <alignment horizontal="right" vertical="center" wrapText="1"/>
    </xf>
    <xf numFmtId="0" fontId="14" fillId="6" borderId="38" xfId="0" applyFont="1" applyFill="1" applyBorder="1" applyAlignment="1">
      <alignment horizontal="left" vertical="center"/>
    </xf>
    <xf numFmtId="0" fontId="14" fillId="6" borderId="24" xfId="0" applyFont="1" applyFill="1" applyBorder="1" applyAlignment="1">
      <alignment horizontal="left" vertical="center"/>
    </xf>
    <xf numFmtId="0" fontId="14" fillId="6" borderId="160" xfId="0" applyFont="1" applyFill="1" applyBorder="1" applyAlignment="1">
      <alignment horizontal="left" vertical="center"/>
    </xf>
    <xf numFmtId="0" fontId="14" fillId="6" borderId="161" xfId="0" applyFont="1" applyFill="1" applyBorder="1" applyAlignment="1">
      <alignment vertical="center"/>
    </xf>
    <xf numFmtId="0" fontId="14" fillId="6" borderId="24" xfId="0" applyFont="1" applyFill="1" applyBorder="1" applyAlignment="1">
      <alignment vertical="center"/>
    </xf>
    <xf numFmtId="0" fontId="14" fillId="6" borderId="160" xfId="0" applyFont="1" applyFill="1" applyBorder="1" applyAlignment="1">
      <alignment vertical="center"/>
    </xf>
  </cellXfs>
  <cellStyles count="1">
    <cellStyle name="Normal" xfId="0" builtinId="0"/>
  </cellStyles>
  <dxfs count="5">
    <dxf>
      <font>
        <b/>
        <i val="0"/>
        <color theme="0"/>
      </font>
      <fill>
        <patternFill>
          <bgColor rgb="FFFF0000"/>
        </patternFill>
      </fill>
    </dxf>
    <dxf>
      <font>
        <b/>
        <i val="0"/>
        <color theme="0"/>
      </font>
      <fill>
        <patternFill>
          <bgColor rgb="FFFF0000"/>
        </patternFill>
      </fill>
    </dxf>
    <dxf>
      <font>
        <color theme="0"/>
      </font>
    </dxf>
    <dxf>
      <font>
        <color theme="0"/>
      </font>
    </dxf>
    <dxf>
      <font>
        <color theme="0"/>
      </font>
    </dxf>
  </dxfs>
  <tableStyles count="0" defaultTableStyle="TableStyleMedium2" defaultPivotStyle="PivotStyleLight16"/>
  <colors>
    <mruColors>
      <color rgb="FFC5D9F1"/>
      <color rgb="FFFFBF00"/>
      <color rgb="FFCC5500"/>
      <color rgb="FFD9D9D9"/>
      <color rgb="FFBFBFBF"/>
      <color rgb="FF246A2E"/>
      <color rgb="FFFFD300"/>
      <color rgb="FF4A7EBB"/>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Évolution de l'adaptation au travail</a:t>
            </a:r>
          </a:p>
        </c:rich>
      </c:tx>
      <c:layout>
        <c:manualLayout>
          <c:xMode val="edge"/>
          <c:yMode val="edge"/>
          <c:x val="0.35730713599657055"/>
          <c:y val="1.3496067277055738E-2"/>
        </c:manualLayout>
      </c:layout>
      <c:overlay val="0"/>
    </c:title>
    <c:autoTitleDeleted val="0"/>
    <c:plotArea>
      <c:layout>
        <c:manualLayout>
          <c:layoutTarget val="inner"/>
          <c:xMode val="edge"/>
          <c:yMode val="edge"/>
          <c:x val="9.9820908024794805E-2"/>
          <c:y val="0.14727618990828081"/>
          <c:w val="0.83303773867551656"/>
          <c:h val="0.57675977031314141"/>
        </c:manualLayout>
      </c:layout>
      <c:scatterChart>
        <c:scatterStyle val="lineMarker"/>
        <c:varyColors val="0"/>
        <c:ser>
          <c:idx val="0"/>
          <c:order val="0"/>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WSAS!$F$43:$AK$43</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5="http://schemas.microsoft.com/office/drawing/2012/chart" uri="{02D57815-91ED-43cb-92C2-25804820EDAC}">
              <c15:filteredSeriesTitle>
                <c15:tx>
                  <c:v>Score travail</c:v>
                </c15:tx>
              </c15:filteredSeriesTitle>
            </c:ext>
            <c:ext xmlns:c16="http://schemas.microsoft.com/office/drawing/2014/chart" uri="{C3380CC4-5D6E-409C-BE32-E72D297353CC}">
              <c16:uniqueId val="{00000007-FD5A-477E-B4AB-13FA1664EA83}"/>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8"/>
          <c:min val="0"/>
        </c:scaling>
        <c:delete val="0"/>
        <c:axPos val="l"/>
        <c:majorGridlines/>
        <c:title>
          <c:tx>
            <c:rich>
              <a:bodyPr rot="-5400000" vert="horz"/>
              <a:lstStyle/>
              <a:p>
                <a:pPr>
                  <a:defRPr/>
                </a:pPr>
                <a:r>
                  <a:rPr lang="fr-CA"/>
                  <a:t>Score</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1"/>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de l'agoraphobie </a:t>
            </a:r>
            <a:r>
              <a:rPr lang="fr-CA" sz="1650" b="1" i="0" baseline="0"/>
              <a:t>- Accompagné(e) </a:t>
            </a:r>
            <a:r>
              <a:rPr lang="fr-CA" sz="1800" b="1" i="0" baseline="0">
                <a:effectLst/>
              </a:rPr>
              <a:t>(MIA)</a:t>
            </a:r>
            <a:endParaRPr lang="fr-CA" sz="1650" b="1" i="0" baseline="0"/>
          </a:p>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650" b="1" i="0" baseline="0"/>
              <a:t>Évolution des moyennes </a:t>
            </a:r>
          </a:p>
        </c:rich>
      </c:tx>
      <c:layout>
        <c:manualLayout>
          <c:xMode val="edge"/>
          <c:yMode val="edge"/>
          <c:x val="0.1200892826968146"/>
          <c:y val="3.4243378072948673E-2"/>
        </c:manualLayout>
      </c:layout>
      <c:overlay val="0"/>
      <c:spPr>
        <a:noFill/>
      </c:spPr>
    </c:title>
    <c:autoTitleDeleted val="0"/>
    <c:plotArea>
      <c:layout>
        <c:manualLayout>
          <c:layoutTarget val="inner"/>
          <c:xMode val="edge"/>
          <c:yMode val="edge"/>
          <c:x val="9.9820908024794819E-2"/>
          <c:y val="0.1993493122298417"/>
          <c:w val="0.83182810600548085"/>
          <c:h val="0.59575058983333273"/>
        </c:manualLayout>
      </c:layout>
      <c:lineChart>
        <c:grouping val="standard"/>
        <c:varyColors val="0"/>
        <c:ser>
          <c:idx val="2"/>
          <c:order val="0"/>
          <c:tx>
            <c:v>Moyenne</c:v>
          </c:tx>
          <c:spPr>
            <a:ln>
              <a:solidFill>
                <a:schemeClr val="accent1"/>
              </a:solidFill>
            </a:ln>
          </c:spPr>
          <c:marker>
            <c:symbol val="diamond"/>
            <c:size val="7"/>
            <c:spPr>
              <a:solidFill>
                <a:schemeClr val="accent1"/>
              </a:solidFill>
              <a:ln>
                <a:solidFill>
                  <a:schemeClr val="accent1"/>
                </a:solidFill>
              </a:ln>
            </c:spPr>
          </c:marker>
          <c:cat>
            <c:numRef>
              <c:f>(MIA!$D$25,MIA!$F$25,MIA!$H$25,MIA!$J$25,MIA!$L$25,MIA!$O$25,MIA!$S$25,MIA!$V$25,MIA!$X$25,MIA!$Z$25,MIA!$AB$25,MIA!$AD$25,MIA!$AF$25,MIA!$AH$25,MIA!$AJ$25,MIA!$AL$25,MIA!$AN$25,MIA!$AP$25,MIA!$AR$25,MIA!$AT$25,MIA!$AV$25,MIA!$AX$25,MIA!$AZ$25,MIA!$BB$25,MIA!$BD$25,MIA!$BF$25,MIA!$BH$25,MIA!$BJ$25)</c:f>
              <c:numCache>
                <c:formatCode>0</c:formatCode>
                <c:ptCount val="28"/>
                <c:pt idx="0">
                  <c:v>-2</c:v>
                </c:pt>
                <c:pt idx="1">
                  <c:v>-1</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numCache>
            </c:numRef>
          </c:cat>
          <c:val>
            <c:numRef>
              <c:f>(MIA!$D$81,MIA!$F$81,MIA!$H$81,MIA!$J$81,MIA!$L$81,MIA!$O$81,MIA!$S$81,MIA!$V$81,MIA!$X$81,MIA!$Z$81,MIA!$AB$81,MIA!$AD$81,MIA!$AF$81,MIA!$AH$81,MIA!$AJ$81,MIA!$AL$81,MIA!$AN$81,MIA!$AP$81,MIA!$AR$81,MIA!$AT$81,MIA!$AV$81,MIA!$AX$81,MIA!$AZ$81,MIA!$BB$81,MIA!$BD$81,MIA!$BF$81,MIA!$BH$81,MIA!$BJ$81)</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numCache>
            </c:numRef>
          </c:val>
          <c:smooth val="0"/>
          <c:extLst>
            <c:ext xmlns:c16="http://schemas.microsoft.com/office/drawing/2014/chart" uri="{C3380CC4-5D6E-409C-BE32-E72D297353CC}">
              <c16:uniqueId val="{00000000-17CE-4F31-BB2E-5C94B3B4BD2C}"/>
            </c:ext>
          </c:extLst>
        </c:ser>
        <c:dLbls>
          <c:showLegendKey val="0"/>
          <c:showVal val="0"/>
          <c:showCatName val="0"/>
          <c:showSerName val="0"/>
          <c:showPercent val="0"/>
          <c:showBubbleSize val="0"/>
        </c:dLbls>
        <c:marker val="1"/>
        <c:smooth val="0"/>
        <c:axId val="297691976"/>
        <c:axId val="297691192"/>
      </c:lineChart>
      <c:catAx>
        <c:axId val="297691976"/>
        <c:scaling>
          <c:orientation val="minMax"/>
        </c:scaling>
        <c:delete val="0"/>
        <c:axPos val="b"/>
        <c:title>
          <c:tx>
            <c:rich>
              <a:bodyPr/>
              <a:lstStyle/>
              <a:p>
                <a:pPr>
                  <a:defRPr/>
                </a:pPr>
                <a:r>
                  <a:rPr lang="fr-CA"/>
                  <a:t>Rencontre</a:t>
                </a:r>
              </a:p>
            </c:rich>
          </c:tx>
          <c:layout>
            <c:manualLayout>
              <c:xMode val="edge"/>
              <c:yMode val="edge"/>
              <c:x val="0.44797950483284249"/>
              <c:y val="0.86604368851579705"/>
            </c:manualLayout>
          </c:layout>
          <c:overlay val="0"/>
        </c:title>
        <c:numFmt formatCode="0" sourceLinked="1"/>
        <c:majorTickMark val="out"/>
        <c:minorTickMark val="none"/>
        <c:tickLblPos val="nextTo"/>
        <c:crossAx val="297691192"/>
        <c:crosses val="autoZero"/>
        <c:auto val="1"/>
        <c:lblAlgn val="ctr"/>
        <c:lblOffset val="100"/>
        <c:noMultiLvlLbl val="1"/>
      </c:catAx>
      <c:valAx>
        <c:axId val="297691192"/>
        <c:scaling>
          <c:orientation val="minMax"/>
          <c:max val="5"/>
          <c:min val="0"/>
        </c:scaling>
        <c:delete val="0"/>
        <c:axPos val="l"/>
        <c:majorGridlines/>
        <c:title>
          <c:tx>
            <c:rich>
              <a:bodyPr rot="-5400000" vert="horz"/>
              <a:lstStyle/>
              <a:p>
                <a:pPr>
                  <a:defRPr/>
                </a:pPr>
                <a:r>
                  <a:rPr lang="fr-CA"/>
                  <a:t>Moyenne</a:t>
                </a:r>
              </a:p>
            </c:rich>
          </c:tx>
          <c:layout>
            <c:manualLayout>
              <c:xMode val="edge"/>
              <c:yMode val="edge"/>
              <c:x val="2.0840341765789933E-2"/>
              <c:y val="0.45531494706635767"/>
            </c:manualLayout>
          </c:layout>
          <c:overlay val="0"/>
        </c:title>
        <c:numFmt formatCode="General" sourceLinked="1"/>
        <c:majorTickMark val="out"/>
        <c:minorTickMark val="out"/>
        <c:tickLblPos val="nextTo"/>
        <c:spPr>
          <a:ln/>
        </c:spPr>
        <c:crossAx val="297691976"/>
        <c:crosses val="autoZero"/>
        <c:crossBetween val="midCat"/>
        <c:majorUnit val="1"/>
        <c:minorUnit val="0.5"/>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de l'agoraphobie </a:t>
            </a:r>
            <a:r>
              <a:rPr lang="fr-CA" sz="1650" b="1" i="0" baseline="0"/>
              <a:t>- Seul(e) </a:t>
            </a:r>
            <a:r>
              <a:rPr lang="fr-CA" sz="1800" b="1" i="0" baseline="0">
                <a:effectLst/>
              </a:rPr>
              <a:t>(MIA)</a:t>
            </a:r>
            <a:endParaRPr lang="fr-CA" sz="1650" b="1" i="0" baseline="0"/>
          </a:p>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650" b="1" i="0" baseline="0"/>
              <a:t>Évolution des moyennes </a:t>
            </a:r>
          </a:p>
        </c:rich>
      </c:tx>
      <c:layout>
        <c:manualLayout>
          <c:xMode val="edge"/>
          <c:yMode val="edge"/>
          <c:x val="0.16775798772117606"/>
          <c:y val="3.4243378072948673E-2"/>
        </c:manualLayout>
      </c:layout>
      <c:overlay val="0"/>
      <c:spPr>
        <a:noFill/>
      </c:spPr>
    </c:title>
    <c:autoTitleDeleted val="0"/>
    <c:plotArea>
      <c:layout>
        <c:manualLayout>
          <c:layoutTarget val="inner"/>
          <c:xMode val="edge"/>
          <c:yMode val="edge"/>
          <c:x val="9.6377946949620333E-2"/>
          <c:y val="0.1993493122298417"/>
          <c:w val="0.83625783417829891"/>
          <c:h val="0.59575058983333273"/>
        </c:manualLayout>
      </c:layout>
      <c:lineChart>
        <c:grouping val="standard"/>
        <c:varyColors val="0"/>
        <c:ser>
          <c:idx val="2"/>
          <c:order val="0"/>
          <c:tx>
            <c:v>Moyenne</c:v>
          </c:tx>
          <c:spPr>
            <a:ln>
              <a:solidFill>
                <a:schemeClr val="accent1"/>
              </a:solidFill>
            </a:ln>
          </c:spPr>
          <c:marker>
            <c:symbol val="diamond"/>
            <c:size val="7"/>
            <c:spPr>
              <a:solidFill>
                <a:schemeClr val="accent1"/>
              </a:solidFill>
              <a:ln>
                <a:solidFill>
                  <a:schemeClr val="accent1"/>
                </a:solidFill>
              </a:ln>
            </c:spPr>
          </c:marker>
          <c:cat>
            <c:numRef>
              <c:f>(MIA!$E$25,MIA!$G$25,MIA!$I$25,MIA!$K$25,MIA!$M$25,MIA!$Q$25,MIA!$U$25,MIA!$W$25,MIA!$Y$25,MIA!$AA$25,MIA!$AC$25,MIA!$AE$25,MIA!$AG$25,MIA!$AI$25,MIA!$AK$25,MIA!$AM$25,MIA!$AO$25,MIA!$AQ$25,MIA!$AS$25,MIA!$AU$25,MIA!$AW$25,MIA!$AY$25,MIA!$BA$25,MIA!$BC$25,MIA!$BE$25,MIA!$BG$25,MIA!$BI$25,MIA!$BK$25)</c:f>
              <c:numCache>
                <c:formatCode>0</c:formatCode>
                <c:ptCount val="28"/>
                <c:pt idx="0">
                  <c:v>-2</c:v>
                </c:pt>
                <c:pt idx="1">
                  <c:v>-1</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numCache>
            </c:numRef>
          </c:cat>
          <c:val>
            <c:numRef>
              <c:f>(MIA!$E$81,MIA!$G$81,MIA!$I$81,MIA!$K$81,MIA!$M$81,MIA!$Q$81,MIA!$U$81,MIA!$W$81,MIA!$Y$81,MIA!$AA$81,MIA!$AC$81,MIA!$AE$81,MIA!$AG$81,MIA!$AI$81,MIA!$AK$81,MIA!$AM$81,MIA!$AO$81,MIA!$AQ$81,MIA!$AS$81,MIA!$AU$81,MIA!$AW$81,MIA!$AY$81,MIA!$BA$81,MIA!$BC$81,MIA!$BE$81,MIA!$BG$81,MIA!$BI$81,MIA!$BK$81)</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numCache>
            </c:numRef>
          </c:val>
          <c:smooth val="0"/>
          <c:extLst>
            <c:ext xmlns:c16="http://schemas.microsoft.com/office/drawing/2014/chart" uri="{C3380CC4-5D6E-409C-BE32-E72D297353CC}">
              <c16:uniqueId val="{00000000-BA79-4327-A0E3-F911967EAB4E}"/>
            </c:ext>
          </c:extLst>
        </c:ser>
        <c:ser>
          <c:idx val="0"/>
          <c:order val="1"/>
          <c:tx>
            <c:v>Seuil</c:v>
          </c:tx>
          <c:spPr>
            <a:ln>
              <a:solidFill>
                <a:srgbClr val="FFC000"/>
              </a:solidFill>
              <a:prstDash val="dash"/>
            </a:ln>
          </c:spPr>
          <c:marker>
            <c:symbol val="none"/>
          </c:marker>
          <c:val>
            <c:numRef>
              <c:f>(MIA!$E$75,MIA!$G$75,MIA!$I$75,MIA!$K$75,MIA!$M$75,MIA!$Q$75,MIA!$U$75,MIA!$W$75,MIA!$Y$75,MIA!$AA$75,MIA!$AC$75,MIA!$AE$75,MIA!$AG$75,MIA!$AI$75,MIA!$AK$75,MIA!$AM$75,MIA!$AO$75,MIA!$AQ$75,MIA!$AS$75,MIA!$AU$75,MIA!$AW$75,MIA!$AY$75,MIA!$BA$75,MIA!$BC$75,MIA!$BE$75,MIA!$BG$75,MIA!$BI$75,MIA!$BK$75)</c:f>
              <c:numCache>
                <c:formatCode>0.00</c:formatCode>
                <c:ptCount val="28"/>
                <c:pt idx="0">
                  <c:v>2.2999999999999998</c:v>
                </c:pt>
                <c:pt idx="1">
                  <c:v>2.2999999999999998</c:v>
                </c:pt>
                <c:pt idx="2">
                  <c:v>2.2999999999999998</c:v>
                </c:pt>
                <c:pt idx="3">
                  <c:v>2.2999999999999998</c:v>
                </c:pt>
                <c:pt idx="4">
                  <c:v>2.2999999999999998</c:v>
                </c:pt>
                <c:pt idx="5">
                  <c:v>2.2999999999999998</c:v>
                </c:pt>
                <c:pt idx="6">
                  <c:v>2.2999999999999998</c:v>
                </c:pt>
                <c:pt idx="7">
                  <c:v>2.2999999999999998</c:v>
                </c:pt>
                <c:pt idx="8">
                  <c:v>2.2999999999999998</c:v>
                </c:pt>
                <c:pt idx="9">
                  <c:v>2.2999999999999998</c:v>
                </c:pt>
                <c:pt idx="10">
                  <c:v>2.2999999999999998</c:v>
                </c:pt>
                <c:pt idx="11">
                  <c:v>2.2999999999999998</c:v>
                </c:pt>
                <c:pt idx="12">
                  <c:v>2.2999999999999998</c:v>
                </c:pt>
                <c:pt idx="13">
                  <c:v>2.2999999999999998</c:v>
                </c:pt>
                <c:pt idx="14">
                  <c:v>2.2999999999999998</c:v>
                </c:pt>
                <c:pt idx="15">
                  <c:v>2.2999999999999998</c:v>
                </c:pt>
                <c:pt idx="16">
                  <c:v>2.2999999999999998</c:v>
                </c:pt>
                <c:pt idx="17">
                  <c:v>2.2999999999999998</c:v>
                </c:pt>
                <c:pt idx="18">
                  <c:v>2.2999999999999998</c:v>
                </c:pt>
                <c:pt idx="19">
                  <c:v>2.2999999999999998</c:v>
                </c:pt>
                <c:pt idx="20">
                  <c:v>2.2999999999999998</c:v>
                </c:pt>
                <c:pt idx="21">
                  <c:v>2.2999999999999998</c:v>
                </c:pt>
                <c:pt idx="22">
                  <c:v>2.2999999999999998</c:v>
                </c:pt>
                <c:pt idx="23">
                  <c:v>2.2999999999999998</c:v>
                </c:pt>
                <c:pt idx="24">
                  <c:v>2.2999999999999998</c:v>
                </c:pt>
                <c:pt idx="25">
                  <c:v>2.2999999999999998</c:v>
                </c:pt>
                <c:pt idx="26">
                  <c:v>2.2999999999999998</c:v>
                </c:pt>
                <c:pt idx="27">
                  <c:v>2.2999999999999998</c:v>
                </c:pt>
              </c:numCache>
            </c:numRef>
          </c:val>
          <c:smooth val="0"/>
          <c:extLst>
            <c:ext xmlns:c16="http://schemas.microsoft.com/office/drawing/2014/chart" uri="{C3380CC4-5D6E-409C-BE32-E72D297353CC}">
              <c16:uniqueId val="{00000001-BA79-4327-A0E3-F911967EAB4E}"/>
            </c:ext>
          </c:extLst>
        </c:ser>
        <c:ser>
          <c:idx val="1"/>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val>
            <c:numRef>
              <c:f>(MIA!$E$83,MIA!$G$83,MIA!$I$83,MIA!$K$83,MIA!$M$83,MIA!$Q$83,MIA!$U$83,MIA!$W$83,MIA!$Y$83,MIA!$AA$83,MIA!$AC$83,MIA!$AE$83,MIA!$AG$83,MIA!$AI$83,MIA!$AK$83,MIA!$AM$83,MIA!$AO$83,MIA!$AQ$83,MIA!$AS$83,MIA!$AU$83,MIA!$AW$83,MIA!$AY$83,MIA!$BA$83,MIA!$BC$83,MIA!$BE$83,MIA!$BG$83,MIA!$BI$83,MIA!$BK$83)</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numCache>
            </c:numRef>
          </c:val>
          <c:smooth val="0"/>
          <c:extLst>
            <c:ext xmlns:c16="http://schemas.microsoft.com/office/drawing/2014/chart" uri="{C3380CC4-5D6E-409C-BE32-E72D297353CC}">
              <c16:uniqueId val="{00000004-73FD-4483-988C-961AFDB6B1F9}"/>
            </c:ext>
          </c:extLst>
        </c:ser>
        <c:ser>
          <c:idx val="3"/>
          <c:order val="3"/>
          <c:tx>
            <c:v>Détérioration significative par rapport à la première rencontre de suivi</c:v>
          </c:tx>
          <c:spPr>
            <a:ln>
              <a:noFill/>
            </a:ln>
          </c:spPr>
          <c:marker>
            <c:symbol val="diamond"/>
            <c:size val="7"/>
            <c:spPr>
              <a:solidFill>
                <a:srgbClr val="CC5500"/>
              </a:solidFill>
              <a:ln>
                <a:solidFill>
                  <a:srgbClr val="CC5500"/>
                </a:solidFill>
              </a:ln>
            </c:spPr>
          </c:marker>
          <c:val>
            <c:numRef>
              <c:f>(MIA!$E$84,MIA!$G$84,MIA!$I$84,MIA!$K$84,MIA!$M$84,MIA!$Q$84,MIA!$U$84,MIA!$W$84,MIA!$Y$84,MIA!$AA$84,MIA!$AC$84,MIA!$AE$84,MIA!$AG$84,MIA!$AI$84,MIA!$AK$84,MIA!$AM$84,MIA!$AO$84,MIA!$AQ$84,MIA!$AS$84,MIA!$AU$84,MIA!$AW$84,MIA!$AY$84,MIA!$BA$84,MIA!$BC$84,MIA!$BE$84,MIA!$BG$84,MIA!$BI$84,MIA!$BK$84)</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numCache>
            </c:numRef>
          </c:val>
          <c:smooth val="0"/>
          <c:extLst>
            <c:ext xmlns:c16="http://schemas.microsoft.com/office/drawing/2014/chart" uri="{C3380CC4-5D6E-409C-BE32-E72D297353CC}">
              <c16:uniqueId val="{00000005-73FD-4483-988C-961AFDB6B1F9}"/>
            </c:ext>
          </c:extLst>
        </c:ser>
        <c:ser>
          <c:idx val="4"/>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val>
            <c:numRef>
              <c:f>(MIA!$E$82,MIA!$G$82,MIA!$I$82,MIA!$K$82,MIA!$M$82,MIA!$Q$82,MIA!$U$82,MIA!$W$82,MIA!$Y$82,MIA!$AA$82,MIA!$AC$82,MIA!$AE$82,MIA!$AG$82,MIA!$AI$82,MIA!$AK$82,MIA!$AM$82,MIA!$AO$82,MIA!$AQ$82,MIA!$AS$82,MIA!$AU$82,MIA!$AW$82,MIA!$AY$82,MIA!$BA$82,MIA!$BC$82,MIA!$BE$82,MIA!$BG$82,MIA!$BI$82,MIA!$BK$82)</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numCache>
            </c:numRef>
          </c:val>
          <c:smooth val="0"/>
          <c:extLst>
            <c:ext xmlns:c16="http://schemas.microsoft.com/office/drawing/2014/chart" uri="{C3380CC4-5D6E-409C-BE32-E72D297353CC}">
              <c16:uniqueId val="{00000006-73FD-4483-988C-961AFDB6B1F9}"/>
            </c:ext>
          </c:extLst>
        </c:ser>
        <c:dLbls>
          <c:showLegendKey val="0"/>
          <c:showVal val="0"/>
          <c:showCatName val="0"/>
          <c:showSerName val="0"/>
          <c:showPercent val="0"/>
          <c:showBubbleSize val="0"/>
        </c:dLbls>
        <c:marker val="1"/>
        <c:smooth val="0"/>
        <c:axId val="298248080"/>
        <c:axId val="298249256"/>
      </c:lineChart>
      <c:catAx>
        <c:axId val="298248080"/>
        <c:scaling>
          <c:orientation val="minMax"/>
        </c:scaling>
        <c:delete val="0"/>
        <c:axPos val="b"/>
        <c:title>
          <c:tx>
            <c:rich>
              <a:bodyPr/>
              <a:lstStyle/>
              <a:p>
                <a:pPr>
                  <a:defRPr/>
                </a:pPr>
                <a:r>
                  <a:rPr lang="fr-CA"/>
                  <a:t>Rencontre</a:t>
                </a:r>
              </a:p>
            </c:rich>
          </c:tx>
          <c:layout>
            <c:manualLayout>
              <c:xMode val="edge"/>
              <c:yMode val="edge"/>
              <c:x val="0.44797950483284249"/>
              <c:y val="0.86604368851579705"/>
            </c:manualLayout>
          </c:layout>
          <c:overlay val="0"/>
        </c:title>
        <c:numFmt formatCode="0" sourceLinked="1"/>
        <c:majorTickMark val="out"/>
        <c:minorTickMark val="none"/>
        <c:tickLblPos val="nextTo"/>
        <c:crossAx val="298249256"/>
        <c:crosses val="autoZero"/>
        <c:auto val="1"/>
        <c:lblAlgn val="ctr"/>
        <c:lblOffset val="100"/>
        <c:noMultiLvlLbl val="1"/>
      </c:catAx>
      <c:valAx>
        <c:axId val="298249256"/>
        <c:scaling>
          <c:orientation val="minMax"/>
          <c:max val="5"/>
          <c:min val="0"/>
        </c:scaling>
        <c:delete val="0"/>
        <c:axPos val="l"/>
        <c:majorGridlines/>
        <c:title>
          <c:tx>
            <c:rich>
              <a:bodyPr rot="-5400000" vert="horz"/>
              <a:lstStyle/>
              <a:p>
                <a:pPr>
                  <a:defRPr/>
                </a:pPr>
                <a:r>
                  <a:rPr lang="fr-CA"/>
                  <a:t>Moyenne</a:t>
                </a:r>
              </a:p>
            </c:rich>
          </c:tx>
          <c:layout>
            <c:manualLayout>
              <c:xMode val="edge"/>
              <c:yMode val="edge"/>
              <c:x val="3.0021686375501608E-2"/>
              <c:y val="0.45531485763840562"/>
            </c:manualLayout>
          </c:layout>
          <c:overlay val="0"/>
        </c:title>
        <c:numFmt formatCode="General" sourceLinked="1"/>
        <c:majorTickMark val="out"/>
        <c:minorTickMark val="out"/>
        <c:tickLblPos val="nextTo"/>
        <c:spPr>
          <a:ln>
            <a:noFill/>
          </a:ln>
        </c:spPr>
        <c:crossAx val="298248080"/>
        <c:crosses val="autoZero"/>
        <c:crossBetween val="midCat"/>
        <c:majorUnit val="1"/>
        <c:minorUnit val="0.5"/>
      </c:valAx>
      <c:spPr>
        <a:ln>
          <a:noFill/>
        </a:ln>
      </c:spPr>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1800" b="1" i="0" baseline="0"/>
              <a:t>Questionnaire </a:t>
            </a:r>
            <a:r>
              <a:rPr lang="fr-CA" sz="1800" b="1" i="0" u="none" strike="noStrike" baseline="0">
                <a:effectLst/>
              </a:rPr>
              <a:t>d’appréciation </a:t>
            </a:r>
            <a:r>
              <a:rPr lang="fr-CA" sz="1800" b="1" i="0" baseline="0"/>
              <a:t>des symptômes dépressifs (PHQ-9)</a:t>
            </a:r>
          </a:p>
          <a:p>
            <a:pPr>
              <a:defRPr/>
            </a:pPr>
            <a:r>
              <a:rPr lang="fr-CA" sz="1800" b="1" i="0" baseline="0"/>
              <a:t>Évolution des scores totaux</a:t>
            </a:r>
          </a:p>
        </c:rich>
      </c:tx>
      <c:layout>
        <c:manualLayout>
          <c:xMode val="edge"/>
          <c:yMode val="edge"/>
          <c:x val="0.21203775019877624"/>
          <c:y val="3.2549722222222223E-2"/>
        </c:manualLayout>
      </c:layout>
      <c:overlay val="0"/>
    </c:title>
    <c:autoTitleDeleted val="0"/>
    <c:plotArea>
      <c:layout>
        <c:manualLayout>
          <c:layoutTarget val="inner"/>
          <c:xMode val="edge"/>
          <c:yMode val="edge"/>
          <c:x val="9.9820925925925924E-2"/>
          <c:y val="0.21130888888888888"/>
          <c:w val="0.83110690692219247"/>
          <c:h val="0.60401555555555553"/>
        </c:manualLayout>
      </c:layout>
      <c:scatterChart>
        <c:scatterStyle val="lineMarker"/>
        <c:varyColors val="0"/>
        <c:ser>
          <c:idx val="0"/>
          <c:order val="0"/>
          <c:tx>
            <c:v>Score</c:v>
          </c:tx>
          <c:spPr>
            <a:ln w="15875"/>
          </c:spPr>
          <c:marker>
            <c:symbol val="diamond"/>
            <c:size val="7"/>
            <c:spPr>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854B-4CD9-A7DF-E7A94100BF81}"/>
            </c:ext>
          </c:extLst>
        </c:ser>
        <c:ser>
          <c:idx val="1"/>
          <c:order val="1"/>
          <c:tx>
            <c:v>Seuil clinique</c:v>
          </c:tx>
          <c:spPr>
            <a:ln w="28575">
              <a:solidFill>
                <a:srgbClr val="FFC000"/>
              </a:solidFill>
              <a:prstDash val="dash"/>
            </a:ln>
          </c:spPr>
          <c:marker>
            <c:symbol val="none"/>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'PHQ-9'!$E$45:$AI$45</c:f>
              <c:numCache>
                <c:formatCode>0</c:formatCode>
                <c:ptCount val="31"/>
                <c:pt idx="0">
                  <c:v>10</c:v>
                </c:pt>
                <c:pt idx="1">
                  <c:v>10</c:v>
                </c:pt>
                <c:pt idx="2">
                  <c:v>10</c:v>
                </c:pt>
                <c:pt idx="3">
                  <c:v>10</c:v>
                </c:pt>
                <c:pt idx="4">
                  <c:v>10</c:v>
                </c:pt>
                <c:pt idx="5">
                  <c:v>10</c:v>
                </c:pt>
                <c:pt idx="6">
                  <c:v>10</c:v>
                </c:pt>
                <c:pt idx="8">
                  <c:v>10</c:v>
                </c:pt>
                <c:pt idx="10">
                  <c:v>10</c:v>
                </c:pt>
                <c:pt idx="12">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numCache>
            </c:numRef>
          </c:yVal>
          <c:smooth val="0"/>
          <c:extLst>
            <c:ext xmlns:c16="http://schemas.microsoft.com/office/drawing/2014/chart" uri="{C3380CC4-5D6E-409C-BE32-E72D297353CC}">
              <c16:uniqueId val="{00000001-854B-4CD9-A7DF-E7A94100BF81}"/>
            </c:ext>
          </c:extLst>
        </c:ser>
        <c:ser>
          <c:idx val="4"/>
          <c:order val="2"/>
          <c:tx>
            <c:v>Détérioration significative par rapport à la rencontre de suivi précédente</c:v>
          </c:tx>
          <c:spPr>
            <a:ln w="15875">
              <a:noFill/>
            </a:ln>
          </c:spPr>
          <c:marker>
            <c:symbol val="diamond"/>
            <c:size val="9"/>
            <c:spPr>
              <a:solidFill>
                <a:srgbClr val="FFBF00"/>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'PHQ-9'!$D$49:$AI$49</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854B-4CD9-A7DF-E7A94100BF81}"/>
            </c:ext>
          </c:extLst>
        </c:ser>
        <c:ser>
          <c:idx val="3"/>
          <c:order val="3"/>
          <c:tx>
            <c:v>Détérioration significative par rapport à la première rencontre de suivi</c:v>
          </c:tx>
          <c:spPr>
            <a:ln w="15875">
              <a:noFill/>
            </a:ln>
          </c:spPr>
          <c:marker>
            <c:symbol val="diamond"/>
            <c:size val="9"/>
            <c:spPr>
              <a:solidFill>
                <a:srgbClr val="CC5500"/>
              </a:solidFill>
              <a:ln>
                <a:noFill/>
              </a:ln>
            </c:spPr>
          </c:marker>
          <c:dPt>
            <c:idx val="19"/>
            <c:bubble3D val="0"/>
            <c:extLst>
              <c:ext xmlns:c16="http://schemas.microsoft.com/office/drawing/2014/chart" uri="{C3380CC4-5D6E-409C-BE32-E72D297353CC}">
                <c16:uniqueId val="{00000003-854B-4CD9-A7DF-E7A94100BF81}"/>
              </c:ext>
            </c:extLst>
          </c:dPt>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'PHQ-9'!$D$50:$AI$50</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854B-4CD9-A7DF-E7A94100BF81}"/>
            </c:ext>
          </c:extLst>
        </c:ser>
        <c:ser>
          <c:idx val="2"/>
          <c:order val="4"/>
          <c:tx>
            <c:v>Amélioration significative par rapport à première rencontre de suivi et passage sous le seuil clinique</c:v>
          </c:tx>
          <c:spPr>
            <a:ln>
              <a:noFill/>
            </a:ln>
          </c:spPr>
          <c:marker>
            <c:symbol val="diamond"/>
            <c:size val="9"/>
            <c:spPr>
              <a:solidFill>
                <a:srgbClr val="246A2E"/>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5-854B-4CD9-A7DF-E7A94100BF81}"/>
            </c:ext>
          </c:extLst>
        </c:ser>
        <c:dLbls>
          <c:showLegendKey val="0"/>
          <c:showVal val="0"/>
          <c:showCatName val="0"/>
          <c:showSerName val="0"/>
          <c:showPercent val="0"/>
          <c:showBubbleSize val="0"/>
        </c:dLbls>
        <c:axId val="297342520"/>
        <c:axId val="297342912"/>
      </c:scatterChart>
      <c:valAx>
        <c:axId val="297342520"/>
        <c:scaling>
          <c:orientation val="minMax"/>
          <c:max val="26"/>
          <c:min val="-2"/>
        </c:scaling>
        <c:delete val="0"/>
        <c:axPos val="b"/>
        <c:title>
          <c:tx>
            <c:rich>
              <a:bodyPr/>
              <a:lstStyle/>
              <a:p>
                <a:pPr>
                  <a:defRPr/>
                </a:pPr>
                <a:r>
                  <a:rPr lang="fr-CA"/>
                  <a:t>Rencontre</a:t>
                </a:r>
              </a:p>
            </c:rich>
          </c:tx>
          <c:layout>
            <c:manualLayout>
              <c:xMode val="edge"/>
              <c:yMode val="edge"/>
              <c:x val="0.45549055555555557"/>
              <c:y val="0.89685138888888905"/>
            </c:manualLayout>
          </c:layout>
          <c:overlay val="0"/>
        </c:title>
        <c:numFmt formatCode="General" sourceLinked="1"/>
        <c:majorTickMark val="out"/>
        <c:minorTickMark val="none"/>
        <c:tickLblPos val="nextTo"/>
        <c:crossAx val="297342912"/>
        <c:crosses val="autoZero"/>
        <c:crossBetween val="midCat"/>
        <c:majorUnit val="1"/>
        <c:minorUnit val="1"/>
      </c:valAx>
      <c:valAx>
        <c:axId val="297342912"/>
        <c:scaling>
          <c:orientation val="minMax"/>
          <c:max val="27"/>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7342520"/>
        <c:crosses val="autoZero"/>
        <c:crossBetween val="midCat"/>
        <c:majorUnit val="3"/>
        <c:minorUnit val="1"/>
      </c:valAx>
    </c:plotArea>
    <c:plotVisOnly val="1"/>
    <c:dispBlanksAs val="span"/>
    <c:showDLblsOverMax val="0"/>
  </c:chart>
  <c:spPr>
    <a:ln>
      <a:noFill/>
    </a:ln>
  </c:spPr>
  <c:printSettings>
    <c:headerFooter/>
    <c:pageMargins b="0.75000000000000144" l="0.70000000000000062" r="0.70000000000000062" t="0.75000000000000144"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a:t>
            </a:r>
            <a:r>
              <a:rPr lang="fr-CA" sz="1800" b="1" i="0" baseline="0"/>
              <a:t>d'anxiété </a:t>
            </a:r>
            <a:r>
              <a:rPr lang="fr-CA" sz="1800" b="1" i="0" baseline="0">
                <a:effectLst/>
              </a:rPr>
              <a:t>(GAD-7)</a:t>
            </a:r>
            <a:r>
              <a:rPr lang="fr-CA" sz="1800" b="1" i="0" baseline="0"/>
              <a:t> </a:t>
            </a:r>
          </a:p>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baseline="0"/>
              <a:t>Évolution des scores totaux </a:t>
            </a:r>
          </a:p>
        </c:rich>
      </c:tx>
      <c:layout>
        <c:manualLayout>
          <c:xMode val="edge"/>
          <c:yMode val="edge"/>
          <c:x val="0.22012320669270924"/>
          <c:y val="1.5031388888888888E-2"/>
        </c:manualLayout>
      </c:layout>
      <c:overlay val="0"/>
    </c:title>
    <c:autoTitleDeleted val="0"/>
    <c:plotArea>
      <c:layout>
        <c:manualLayout>
          <c:layoutTarget val="inner"/>
          <c:xMode val="edge"/>
          <c:yMode val="edge"/>
          <c:x val="9.9820908024794791E-2"/>
          <c:y val="0.19014212237155687"/>
          <c:w val="0.83063426326039114"/>
          <c:h val="0.60754333333333332"/>
        </c:manualLayout>
      </c:layout>
      <c:scatterChart>
        <c:scatterStyle val="lineMarker"/>
        <c:varyColors val="0"/>
        <c:ser>
          <c:idx val="0"/>
          <c:order val="0"/>
          <c:tx>
            <c:v>Score total</c:v>
          </c:tx>
          <c:marker>
            <c:symbol val="diamond"/>
            <c:size val="7"/>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'GAD-7'!$D$45:$AI$45</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A847-45EF-8ED3-B12489CB26CF}"/>
            </c:ext>
          </c:extLst>
        </c:ser>
        <c:ser>
          <c:idx val="1"/>
          <c:order val="1"/>
          <c:tx>
            <c:v>Seuil</c:v>
          </c:tx>
          <c:spPr>
            <a:ln>
              <a:solidFill>
                <a:srgbClr val="FFC000"/>
              </a:solidFill>
              <a:prstDash val="dash"/>
            </a:ln>
          </c:spPr>
          <c:marker>
            <c:symbol val="none"/>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'GAD-7'!$D$43:$AI$43</c:f>
              <c:numCache>
                <c:formatCode>0</c:formatCode>
                <c:ptCount val="32"/>
                <c:pt idx="0">
                  <c:v>8</c:v>
                </c:pt>
                <c:pt idx="1">
                  <c:v>8</c:v>
                </c:pt>
                <c:pt idx="2">
                  <c:v>8</c:v>
                </c:pt>
                <c:pt idx="3">
                  <c:v>8</c:v>
                </c:pt>
                <c:pt idx="4">
                  <c:v>8</c:v>
                </c:pt>
                <c:pt idx="5">
                  <c:v>8</c:v>
                </c:pt>
                <c:pt idx="6">
                  <c:v>8</c:v>
                </c:pt>
                <c:pt idx="7">
                  <c:v>8</c:v>
                </c:pt>
                <c:pt idx="9">
                  <c:v>8</c:v>
                </c:pt>
                <c:pt idx="11">
                  <c:v>8</c:v>
                </c:pt>
                <c:pt idx="13">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numCache>
            </c:numRef>
          </c:yVal>
          <c:smooth val="0"/>
          <c:extLst>
            <c:ext xmlns:c16="http://schemas.microsoft.com/office/drawing/2014/chart" uri="{C3380CC4-5D6E-409C-BE32-E72D297353CC}">
              <c16:uniqueId val="{00000001-A847-45EF-8ED3-B12489CB26CF}"/>
            </c:ext>
          </c:extLst>
        </c:ser>
        <c:ser>
          <c:idx val="2"/>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A847-45EF-8ED3-B12489CB26CF}"/>
            </c:ext>
          </c:extLst>
        </c:ser>
        <c:ser>
          <c:idx val="3"/>
          <c:order val="3"/>
          <c:tx>
            <c:v>Détérioration significative par rapport à la première rencontre de suivi</c:v>
          </c:tx>
          <c:spPr>
            <a:ln>
              <a:noFill/>
            </a:ln>
          </c:spPr>
          <c:marker>
            <c:symbol val="diamond"/>
            <c:size val="7"/>
            <c:spPr>
              <a:solidFill>
                <a:srgbClr val="CC5500"/>
              </a:solidFill>
              <a:ln>
                <a:solidFill>
                  <a:srgbClr val="CC55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3-A847-45EF-8ED3-B12489CB26CF}"/>
            </c:ext>
          </c:extLst>
        </c:ser>
        <c:ser>
          <c:idx val="4"/>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'GAD-7'!$D$46:$AI$46</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A847-45EF-8ED3-B12489CB26CF}"/>
            </c:ext>
          </c:extLst>
        </c:ser>
        <c:dLbls>
          <c:showLegendKey val="0"/>
          <c:showVal val="0"/>
          <c:showCatName val="0"/>
          <c:showSerName val="0"/>
          <c:showPercent val="0"/>
          <c:showBubbleSize val="0"/>
        </c:dLbls>
        <c:axId val="298217168"/>
        <c:axId val="298217560"/>
      </c:scatterChart>
      <c:valAx>
        <c:axId val="298217168"/>
        <c:scaling>
          <c:orientation val="minMax"/>
          <c:max val="26"/>
          <c:min val="-2"/>
        </c:scaling>
        <c:delete val="0"/>
        <c:axPos val="b"/>
        <c:title>
          <c:tx>
            <c:rich>
              <a:bodyPr/>
              <a:lstStyle/>
              <a:p>
                <a:pPr>
                  <a:defRPr/>
                </a:pPr>
                <a:r>
                  <a:rPr lang="fr-CA"/>
                  <a:t>Rencontre</a:t>
                </a:r>
              </a:p>
            </c:rich>
          </c:tx>
          <c:layout>
            <c:manualLayout>
              <c:xMode val="edge"/>
              <c:yMode val="edge"/>
              <c:x val="0.4343238888888889"/>
              <c:y val="0.88274027777777775"/>
            </c:manualLayout>
          </c:layout>
          <c:overlay val="0"/>
        </c:title>
        <c:numFmt formatCode="General" sourceLinked="1"/>
        <c:majorTickMark val="out"/>
        <c:minorTickMark val="none"/>
        <c:tickLblPos val="nextTo"/>
        <c:crossAx val="298217560"/>
        <c:crosses val="autoZero"/>
        <c:crossBetween val="midCat"/>
        <c:majorUnit val="1"/>
        <c:minorUnit val="1"/>
      </c:valAx>
      <c:valAx>
        <c:axId val="298217560"/>
        <c:scaling>
          <c:orientation val="minMax"/>
          <c:max val="21"/>
          <c:min val="0"/>
        </c:scaling>
        <c:delete val="0"/>
        <c:axPos val="l"/>
        <c:majorGridlines/>
        <c:title>
          <c:tx>
            <c:rich>
              <a:bodyPr rot="-5400000" vert="horz"/>
              <a:lstStyle/>
              <a:p>
                <a:pPr>
                  <a:defRPr/>
                </a:pPr>
                <a:r>
                  <a:rPr lang="fr-CA"/>
                  <a:t>Score total</a:t>
                </a:r>
              </a:p>
            </c:rich>
          </c:tx>
          <c:layout>
            <c:manualLayout>
              <c:xMode val="edge"/>
              <c:yMode val="edge"/>
              <c:x val="2.0840341765789919E-2"/>
              <c:y val="0.45531494706635756"/>
            </c:manualLayout>
          </c:layout>
          <c:overlay val="0"/>
        </c:title>
        <c:numFmt formatCode="General" sourceLinked="1"/>
        <c:majorTickMark val="out"/>
        <c:minorTickMark val="none"/>
        <c:tickLblPos val="low"/>
        <c:crossAx val="298217168"/>
        <c:crosses val="autoZero"/>
        <c:crossBetween val="midCat"/>
        <c:majorUnit val="3"/>
        <c:minorUnit val="1"/>
      </c:valAx>
    </c:plotArea>
    <c:plotVisOnly val="1"/>
    <c:dispBlanksAs val="span"/>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Questionnaire </a:t>
            </a:r>
            <a:r>
              <a:rPr lang="fr-CA" sz="1400" b="1" i="0" u="none" strike="noStrike" baseline="0">
                <a:solidFill>
                  <a:sysClr val="windowText" lastClr="000000"/>
                </a:solidFill>
                <a:effectLst/>
                <a:latin typeface="Arial" panose="020B0604020202020204" pitchFamily="34" charset="0"/>
                <a:cs typeface="Arial" panose="020B0604020202020204" pitchFamily="34" charset="0"/>
              </a:rPr>
              <a:t>d</a:t>
            </a:r>
            <a:r>
              <a:rPr lang="fr-CA" sz="1400" b="1" i="0" u="none" strike="noStrike" baseline="0">
                <a:effectLst/>
                <a:latin typeface="Arial" panose="020B0604020202020204" pitchFamily="34" charset="0"/>
                <a:cs typeface="Arial" panose="020B0604020202020204" pitchFamily="34" charset="0"/>
              </a:rPr>
              <a:t>’appréciation </a:t>
            </a:r>
            <a:r>
              <a:rPr lang="fr-CA" sz="1400" b="1" i="0" baseline="0">
                <a:solidFill>
                  <a:sysClr val="windowText" lastClr="000000"/>
                </a:solidFill>
                <a:latin typeface="Arial" panose="020B0604020202020204" pitchFamily="34" charset="0"/>
                <a:cs typeface="Arial" panose="020B0604020202020204" pitchFamily="34" charset="0"/>
              </a:rPr>
              <a:t>de l’adaptation relative aux activités sociales et au travail (WSAS)</a:t>
            </a:r>
          </a:p>
          <a:p>
            <a:pPr>
              <a:defRPr/>
            </a:pPr>
            <a:r>
              <a:rPr lang="fr-CA" sz="1400" b="1" i="0" baseline="0">
                <a:solidFill>
                  <a:sysClr val="windowText" lastClr="000000"/>
                </a:solidFill>
                <a:latin typeface="Arial" panose="020B0604020202020204" pitchFamily="34" charset="0"/>
                <a:cs typeface="Arial" panose="020B0604020202020204" pitchFamily="34" charset="0"/>
              </a:rPr>
              <a:t>Évolution des scores totaux</a:t>
            </a:r>
          </a:p>
        </c:rich>
      </c:tx>
      <c:layout>
        <c:manualLayout>
          <c:xMode val="edge"/>
          <c:yMode val="edge"/>
          <c:x val="0.12308685080835667"/>
          <c:y val="1.4697222222222223E-3"/>
        </c:manualLayout>
      </c:layout>
      <c:overlay val="0"/>
    </c:title>
    <c:autoTitleDeleted val="0"/>
    <c:plotArea>
      <c:layout>
        <c:manualLayout>
          <c:layoutTarget val="inner"/>
          <c:xMode val="edge"/>
          <c:yMode val="edge"/>
          <c:x val="9.9820908024794805E-2"/>
          <c:y val="0.22903095842915205"/>
          <c:w val="0.83303773867551656"/>
          <c:h val="0.54829894754487951"/>
        </c:manualLayout>
      </c:layout>
      <c:scatterChart>
        <c:scatterStyle val="lineMarker"/>
        <c:varyColors val="0"/>
        <c:ser>
          <c:idx val="0"/>
          <c:order val="0"/>
          <c:tx>
            <c:v>Score total</c:v>
          </c:tx>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WSAS!$F$42:$AK$42</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1053-4480-8523-F1E7570F190B}"/>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40"/>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5"/>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obsessionnels et compulsifs </a:t>
            </a:r>
            <a:r>
              <a:rPr lang="fr-CA" sz="1800" b="1" i="0" baseline="0">
                <a:effectLst/>
              </a:rPr>
              <a:t>(OCI-R)</a:t>
            </a:r>
            <a:br>
              <a:rPr lang="fr-CA" sz="1800" b="1" i="0" baseline="0"/>
            </a:br>
            <a:r>
              <a:rPr lang="fr-CA" sz="1800" b="1" i="0" baseline="0"/>
              <a:t>Évolution des scores totaux </a:t>
            </a:r>
          </a:p>
        </c:rich>
      </c:tx>
      <c:layout>
        <c:manualLayout>
          <c:xMode val="edge"/>
          <c:yMode val="edge"/>
          <c:x val="0.14173563337596942"/>
          <c:y val="2.0622222222222222E-2"/>
        </c:manualLayout>
      </c:layout>
      <c:overlay val="0"/>
    </c:title>
    <c:autoTitleDeleted val="0"/>
    <c:plotArea>
      <c:layout>
        <c:manualLayout>
          <c:layoutTarget val="inner"/>
          <c:xMode val="edge"/>
          <c:yMode val="edge"/>
          <c:x val="9.9820908024794819E-2"/>
          <c:y val="0.1993493122298417"/>
          <c:w val="0.8358296351618717"/>
          <c:h val="0.61950277777777774"/>
        </c:manualLayout>
      </c:layout>
      <c:scatterChart>
        <c:scatterStyle val="lineMarker"/>
        <c:varyColors val="0"/>
        <c:ser>
          <c:idx val="0"/>
          <c:order val="0"/>
          <c:tx>
            <c:v>Score total</c:v>
          </c:tx>
          <c:marker>
            <c:symbol val="diamond"/>
            <c:size val="7"/>
          </c:marker>
          <c:xVal>
            <c:numRef>
              <c:f>'OCI-R'!$D$21:$AI$21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'OCI-R'!$D$56:$AI$56</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4DDA-474F-B88F-9C49F79A09A3}"/>
            </c:ext>
          </c:extLst>
        </c:ser>
        <c:ser>
          <c:idx val="1"/>
          <c:order val="1"/>
          <c:tx>
            <c:v>Seuil</c:v>
          </c:tx>
          <c:spPr>
            <a:ln>
              <a:solidFill>
                <a:srgbClr val="FFC000"/>
              </a:solidFill>
              <a:prstDash val="dash"/>
            </a:ln>
          </c:spPr>
          <c:marker>
            <c:symbol val="none"/>
          </c:marker>
          <c:xVal>
            <c:numRef>
              <c:f>'OCI-R'!$D$21:$AI$21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'OCI-R'!$D$54:$AI$54</c:f>
              <c:numCache>
                <c:formatCode>General</c:formatCode>
                <c:ptCount val="32"/>
                <c:pt idx="0">
                  <c:v>17</c:v>
                </c:pt>
                <c:pt idx="1">
                  <c:v>17</c:v>
                </c:pt>
                <c:pt idx="2">
                  <c:v>17</c:v>
                </c:pt>
                <c:pt idx="3">
                  <c:v>17</c:v>
                </c:pt>
                <c:pt idx="4">
                  <c:v>17</c:v>
                </c:pt>
                <c:pt idx="5">
                  <c:v>17</c:v>
                </c:pt>
                <c:pt idx="6">
                  <c:v>17</c:v>
                </c:pt>
                <c:pt idx="7">
                  <c:v>17</c:v>
                </c:pt>
                <c:pt idx="8">
                  <c:v>17</c:v>
                </c:pt>
                <c:pt idx="9">
                  <c:v>17</c:v>
                </c:pt>
                <c:pt idx="11">
                  <c:v>17</c:v>
                </c:pt>
                <c:pt idx="13">
                  <c:v>17</c:v>
                </c:pt>
                <c:pt idx="15">
                  <c:v>17</c:v>
                </c:pt>
                <c:pt idx="17">
                  <c:v>17</c:v>
                </c:pt>
                <c:pt idx="18">
                  <c:v>17</c:v>
                </c:pt>
                <c:pt idx="19">
                  <c:v>17</c:v>
                </c:pt>
                <c:pt idx="20">
                  <c:v>17</c:v>
                </c:pt>
                <c:pt idx="21">
                  <c:v>17</c:v>
                </c:pt>
                <c:pt idx="22">
                  <c:v>17</c:v>
                </c:pt>
                <c:pt idx="23">
                  <c:v>17</c:v>
                </c:pt>
                <c:pt idx="24">
                  <c:v>17</c:v>
                </c:pt>
                <c:pt idx="25">
                  <c:v>17</c:v>
                </c:pt>
                <c:pt idx="26">
                  <c:v>17</c:v>
                </c:pt>
                <c:pt idx="27">
                  <c:v>17</c:v>
                </c:pt>
                <c:pt idx="28">
                  <c:v>17</c:v>
                </c:pt>
                <c:pt idx="29">
                  <c:v>17</c:v>
                </c:pt>
                <c:pt idx="30">
                  <c:v>17</c:v>
                </c:pt>
                <c:pt idx="31">
                  <c:v>17</c:v>
                </c:pt>
              </c:numCache>
            </c:numRef>
          </c:yVal>
          <c:smooth val="0"/>
          <c:extLst>
            <c:ext xmlns:c16="http://schemas.microsoft.com/office/drawing/2014/chart" uri="{C3380CC4-5D6E-409C-BE32-E72D297353CC}">
              <c16:uniqueId val="{00000001-4DDA-474F-B88F-9C49F79A09A3}"/>
            </c:ext>
          </c:extLst>
        </c:ser>
        <c:ser>
          <c:idx val="2"/>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xVal>
            <c:numRef>
              <c:f>'OCI-R'!$D$21:$AI$21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'OCI-R'!$D$58:$AI$58</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1-9FB8-49F8-B9B7-2C1FDF7BC1A8}"/>
            </c:ext>
          </c:extLst>
        </c:ser>
        <c:ser>
          <c:idx val="3"/>
          <c:order val="3"/>
          <c:tx>
            <c:v>Détérioration significative par rapport à la première rencontre de suivi</c:v>
          </c:tx>
          <c:spPr>
            <a:ln>
              <a:noFill/>
            </a:ln>
          </c:spPr>
          <c:marker>
            <c:symbol val="diamond"/>
            <c:size val="7"/>
            <c:spPr>
              <a:solidFill>
                <a:srgbClr val="CC5500"/>
              </a:solidFill>
              <a:ln>
                <a:solidFill>
                  <a:srgbClr val="CC5500"/>
                </a:solidFill>
              </a:ln>
            </c:spPr>
          </c:marker>
          <c:xVal>
            <c:numRef>
              <c:f>'OCI-R'!$D$21:$AI$21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'OCI-R'!$D$59:$AI$59</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9FB8-49F8-B9B7-2C1FDF7BC1A8}"/>
            </c:ext>
          </c:extLst>
        </c:ser>
        <c:ser>
          <c:idx val="4"/>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xVal>
            <c:numRef>
              <c:f>'OCI-R'!$D$21:$AI$21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'OCI-R'!$D$57:$AI$57</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3-9FB8-49F8-B9B7-2C1FDF7BC1A8}"/>
            </c:ext>
          </c:extLst>
        </c:ser>
        <c:dLbls>
          <c:showLegendKey val="0"/>
          <c:showVal val="0"/>
          <c:showCatName val="0"/>
          <c:showSerName val="0"/>
          <c:showPercent val="0"/>
          <c:showBubbleSize val="0"/>
        </c:dLbls>
        <c:axId val="390599808"/>
        <c:axId val="390600200"/>
      </c:scatterChart>
      <c:valAx>
        <c:axId val="390599808"/>
        <c:scaling>
          <c:orientation val="minMax"/>
          <c:max val="26"/>
          <c:min val="-2"/>
        </c:scaling>
        <c:delete val="0"/>
        <c:axPos val="b"/>
        <c:title>
          <c:tx>
            <c:rich>
              <a:bodyPr/>
              <a:lstStyle/>
              <a:p>
                <a:pPr>
                  <a:defRPr/>
                </a:pPr>
                <a:r>
                  <a:rPr lang="fr-CA"/>
                  <a:t>Rencontre</a:t>
                </a:r>
              </a:p>
            </c:rich>
          </c:tx>
          <c:layout>
            <c:manualLayout>
              <c:xMode val="edge"/>
              <c:yMode val="edge"/>
              <c:x val="0.45313870370370363"/>
              <c:y val="0.88979583333333334"/>
            </c:manualLayout>
          </c:layout>
          <c:overlay val="0"/>
        </c:title>
        <c:numFmt formatCode="General" sourceLinked="1"/>
        <c:majorTickMark val="out"/>
        <c:minorTickMark val="none"/>
        <c:tickLblPos val="nextTo"/>
        <c:crossAx val="390600200"/>
        <c:crosses val="autoZero"/>
        <c:crossBetween val="midCat"/>
        <c:majorUnit val="1"/>
        <c:minorUnit val="1"/>
      </c:valAx>
      <c:valAx>
        <c:axId val="390600200"/>
        <c:scaling>
          <c:orientation val="minMax"/>
          <c:max val="72"/>
          <c:min val="0"/>
        </c:scaling>
        <c:delete val="0"/>
        <c:axPos val="l"/>
        <c:majorGridlines/>
        <c:title>
          <c:tx>
            <c:rich>
              <a:bodyPr rot="-5400000" vert="horz"/>
              <a:lstStyle/>
              <a:p>
                <a:pPr>
                  <a:defRPr/>
                </a:pPr>
                <a:r>
                  <a:rPr lang="fr-CA"/>
                  <a:t>Score total</a:t>
                </a:r>
              </a:p>
            </c:rich>
          </c:tx>
          <c:layout>
            <c:manualLayout>
              <c:xMode val="edge"/>
              <c:yMode val="edge"/>
              <c:x val="2.0840341765789933E-2"/>
              <c:y val="0.45531494706635767"/>
            </c:manualLayout>
          </c:layout>
          <c:overlay val="0"/>
        </c:title>
        <c:numFmt formatCode="General" sourceLinked="1"/>
        <c:majorTickMark val="out"/>
        <c:minorTickMark val="none"/>
        <c:tickLblPos val="low"/>
        <c:crossAx val="390599808"/>
        <c:crosses val="autoZero"/>
        <c:crossBetween val="midCat"/>
        <c:majorUnit val="8"/>
        <c:minorUnit val="1"/>
      </c:valAx>
    </c:plotArea>
    <c:plotVisOnly val="1"/>
    <c:dispBlanksAs val="span"/>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1800" b="1" i="0" baseline="0"/>
              <a:t>Questionnaire </a:t>
            </a:r>
            <a:r>
              <a:rPr lang="fr-CA" sz="1800" b="1" i="0" u="none" strike="noStrike" baseline="0">
                <a:effectLst/>
              </a:rPr>
              <a:t>d’appréciation </a:t>
            </a:r>
            <a:r>
              <a:rPr lang="fr-CA" sz="1800" b="1" i="0" baseline="0"/>
              <a:t>des symptômes dépressifs (PHQ-9)</a:t>
            </a:r>
          </a:p>
          <a:p>
            <a:pPr>
              <a:defRPr/>
            </a:pPr>
            <a:r>
              <a:rPr lang="fr-CA" sz="1800" b="1" i="0" baseline="0"/>
              <a:t>Évolution des scores totaux</a:t>
            </a:r>
          </a:p>
        </c:rich>
      </c:tx>
      <c:layout>
        <c:manualLayout>
          <c:xMode val="edge"/>
          <c:yMode val="edge"/>
          <c:x val="0.21203775019877624"/>
          <c:y val="3.2549722222222223E-2"/>
        </c:manualLayout>
      </c:layout>
      <c:overlay val="0"/>
    </c:title>
    <c:autoTitleDeleted val="0"/>
    <c:plotArea>
      <c:layout>
        <c:manualLayout>
          <c:layoutTarget val="inner"/>
          <c:xMode val="edge"/>
          <c:yMode val="edge"/>
          <c:x val="9.9820925925925924E-2"/>
          <c:y val="0.21130888888888888"/>
          <c:w val="0.83110690692219247"/>
          <c:h val="0.60401555555555553"/>
        </c:manualLayout>
      </c:layout>
      <c:scatterChart>
        <c:scatterStyle val="lineMarker"/>
        <c:varyColors val="0"/>
        <c:ser>
          <c:idx val="0"/>
          <c:order val="0"/>
          <c:tx>
            <c:v>Score</c:v>
          </c:tx>
          <c:spPr>
            <a:ln w="15875"/>
          </c:spPr>
          <c:marker>
            <c:symbol val="diamond"/>
            <c:size val="7"/>
            <c:spPr>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2986-4D79-90B2-409564A03887}"/>
            </c:ext>
          </c:extLst>
        </c:ser>
        <c:ser>
          <c:idx val="1"/>
          <c:order val="1"/>
          <c:tx>
            <c:v>Seuil clinique</c:v>
          </c:tx>
          <c:spPr>
            <a:ln w="28575">
              <a:solidFill>
                <a:srgbClr val="FFC000"/>
              </a:solidFill>
              <a:prstDash val="dash"/>
            </a:ln>
          </c:spPr>
          <c:marker>
            <c:symbol val="none"/>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'PHQ-9'!$E$45:$AI$45</c:f>
              <c:numCache>
                <c:formatCode>0</c:formatCode>
                <c:ptCount val="31"/>
                <c:pt idx="0">
                  <c:v>10</c:v>
                </c:pt>
                <c:pt idx="1">
                  <c:v>10</c:v>
                </c:pt>
                <c:pt idx="2">
                  <c:v>10</c:v>
                </c:pt>
                <c:pt idx="3">
                  <c:v>10</c:v>
                </c:pt>
                <c:pt idx="4">
                  <c:v>10</c:v>
                </c:pt>
                <c:pt idx="5">
                  <c:v>10</c:v>
                </c:pt>
                <c:pt idx="6">
                  <c:v>10</c:v>
                </c:pt>
                <c:pt idx="8">
                  <c:v>10</c:v>
                </c:pt>
                <c:pt idx="10">
                  <c:v>10</c:v>
                </c:pt>
                <c:pt idx="12">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numCache>
            </c:numRef>
          </c:yVal>
          <c:smooth val="0"/>
          <c:extLst>
            <c:ext xmlns:c16="http://schemas.microsoft.com/office/drawing/2014/chart" uri="{C3380CC4-5D6E-409C-BE32-E72D297353CC}">
              <c16:uniqueId val="{00000001-2986-4D79-90B2-409564A03887}"/>
            </c:ext>
          </c:extLst>
        </c:ser>
        <c:ser>
          <c:idx val="4"/>
          <c:order val="2"/>
          <c:tx>
            <c:v>Détérioration significative par rapport à la rencontre de suivi précédente</c:v>
          </c:tx>
          <c:spPr>
            <a:ln w="15875">
              <a:noFill/>
            </a:ln>
          </c:spPr>
          <c:marker>
            <c:symbol val="diamond"/>
            <c:size val="9"/>
            <c:spPr>
              <a:solidFill>
                <a:srgbClr val="FFBF00"/>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'PHQ-9'!$D$49:$AI$49</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2986-4D79-90B2-409564A03887}"/>
            </c:ext>
          </c:extLst>
        </c:ser>
        <c:ser>
          <c:idx val="3"/>
          <c:order val="3"/>
          <c:tx>
            <c:v>Détérioration significative par rapport à la première rencontre de suivi</c:v>
          </c:tx>
          <c:spPr>
            <a:ln w="15875">
              <a:noFill/>
            </a:ln>
          </c:spPr>
          <c:marker>
            <c:symbol val="diamond"/>
            <c:size val="9"/>
            <c:spPr>
              <a:solidFill>
                <a:srgbClr val="CC5500"/>
              </a:solidFill>
              <a:ln>
                <a:noFill/>
              </a:ln>
            </c:spPr>
          </c:marker>
          <c:dPt>
            <c:idx val="19"/>
            <c:bubble3D val="0"/>
            <c:extLst>
              <c:ext xmlns:c16="http://schemas.microsoft.com/office/drawing/2014/chart" uri="{C3380CC4-5D6E-409C-BE32-E72D297353CC}">
                <c16:uniqueId val="{00000003-2986-4D79-90B2-409564A03887}"/>
              </c:ext>
            </c:extLst>
          </c:dPt>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'PHQ-9'!$D$50:$AI$50</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2986-4D79-90B2-409564A03887}"/>
            </c:ext>
          </c:extLst>
        </c:ser>
        <c:ser>
          <c:idx val="2"/>
          <c:order val="4"/>
          <c:tx>
            <c:v>Amélioration significative par rapport à première rencontre de suivi et passage sous le seuil clinique</c:v>
          </c:tx>
          <c:spPr>
            <a:ln>
              <a:noFill/>
            </a:ln>
          </c:spPr>
          <c:marker>
            <c:symbol val="diamond"/>
            <c:size val="9"/>
            <c:spPr>
              <a:solidFill>
                <a:srgbClr val="246A2E"/>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5-2986-4D79-90B2-409564A03887}"/>
            </c:ext>
          </c:extLst>
        </c:ser>
        <c:dLbls>
          <c:showLegendKey val="0"/>
          <c:showVal val="0"/>
          <c:showCatName val="0"/>
          <c:showSerName val="0"/>
          <c:showPercent val="0"/>
          <c:showBubbleSize val="0"/>
        </c:dLbls>
        <c:axId val="297342520"/>
        <c:axId val="297342912"/>
      </c:scatterChart>
      <c:valAx>
        <c:axId val="297342520"/>
        <c:scaling>
          <c:orientation val="minMax"/>
          <c:max val="26"/>
          <c:min val="-2"/>
        </c:scaling>
        <c:delete val="0"/>
        <c:axPos val="b"/>
        <c:title>
          <c:tx>
            <c:rich>
              <a:bodyPr/>
              <a:lstStyle/>
              <a:p>
                <a:pPr>
                  <a:defRPr/>
                </a:pPr>
                <a:r>
                  <a:rPr lang="fr-CA"/>
                  <a:t>Rencontre</a:t>
                </a:r>
              </a:p>
            </c:rich>
          </c:tx>
          <c:layout>
            <c:manualLayout>
              <c:xMode val="edge"/>
              <c:yMode val="edge"/>
              <c:x val="0.45549055555555557"/>
              <c:y val="0.89685138888888905"/>
            </c:manualLayout>
          </c:layout>
          <c:overlay val="0"/>
        </c:title>
        <c:numFmt formatCode="General" sourceLinked="1"/>
        <c:majorTickMark val="out"/>
        <c:minorTickMark val="none"/>
        <c:tickLblPos val="nextTo"/>
        <c:crossAx val="297342912"/>
        <c:crosses val="autoZero"/>
        <c:crossBetween val="midCat"/>
        <c:majorUnit val="1"/>
        <c:minorUnit val="1"/>
      </c:valAx>
      <c:valAx>
        <c:axId val="297342912"/>
        <c:scaling>
          <c:orientation val="minMax"/>
          <c:max val="27"/>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7342520"/>
        <c:crosses val="autoZero"/>
        <c:crossBetween val="midCat"/>
        <c:majorUnit val="3"/>
        <c:minorUnit val="1"/>
      </c:valAx>
    </c:plotArea>
    <c:plotVisOnly val="1"/>
    <c:dispBlanksAs val="span"/>
    <c:showDLblsOverMax val="0"/>
  </c:chart>
  <c:spPr>
    <a:ln>
      <a:noFill/>
    </a:ln>
  </c:spPr>
  <c:printSettings>
    <c:headerFooter/>
    <c:pageMargins b="0.75000000000000144" l="0.70000000000000062" r="0.70000000000000062" t="0.75000000000000144"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a:t>
            </a:r>
            <a:r>
              <a:rPr lang="fr-CA" sz="1800" b="1" i="0" baseline="0"/>
              <a:t>d'anxiété </a:t>
            </a:r>
            <a:r>
              <a:rPr lang="fr-CA" sz="1800" b="1" i="0" baseline="0">
                <a:effectLst/>
              </a:rPr>
              <a:t>(GAD-7)</a:t>
            </a:r>
            <a:r>
              <a:rPr lang="fr-CA" sz="1800" b="1" i="0" baseline="0"/>
              <a:t> </a:t>
            </a:r>
          </a:p>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baseline="0"/>
              <a:t>Évolution des scores totaux </a:t>
            </a:r>
          </a:p>
        </c:rich>
      </c:tx>
      <c:layout>
        <c:manualLayout>
          <c:xMode val="edge"/>
          <c:yMode val="edge"/>
          <c:x val="0.22012320669270924"/>
          <c:y val="1.5031388888888888E-2"/>
        </c:manualLayout>
      </c:layout>
      <c:overlay val="0"/>
    </c:title>
    <c:autoTitleDeleted val="0"/>
    <c:plotArea>
      <c:layout>
        <c:manualLayout>
          <c:layoutTarget val="inner"/>
          <c:xMode val="edge"/>
          <c:yMode val="edge"/>
          <c:x val="9.9820908024794791E-2"/>
          <c:y val="0.19014212237155687"/>
          <c:w val="0.83063426326039114"/>
          <c:h val="0.60754333333333332"/>
        </c:manualLayout>
      </c:layout>
      <c:scatterChart>
        <c:scatterStyle val="lineMarker"/>
        <c:varyColors val="0"/>
        <c:ser>
          <c:idx val="0"/>
          <c:order val="0"/>
          <c:tx>
            <c:v>Score total</c:v>
          </c:tx>
          <c:marker>
            <c:symbol val="diamond"/>
            <c:size val="7"/>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'GAD-7'!$D$45:$AI$45</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0B8E-469F-B727-DD1E5716ED5B}"/>
            </c:ext>
          </c:extLst>
        </c:ser>
        <c:ser>
          <c:idx val="1"/>
          <c:order val="1"/>
          <c:tx>
            <c:v>Seuil</c:v>
          </c:tx>
          <c:spPr>
            <a:ln>
              <a:solidFill>
                <a:srgbClr val="FFC000"/>
              </a:solidFill>
              <a:prstDash val="dash"/>
            </a:ln>
          </c:spPr>
          <c:marker>
            <c:symbol val="none"/>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'GAD-7'!$D$43:$AI$43</c:f>
              <c:numCache>
                <c:formatCode>0</c:formatCode>
                <c:ptCount val="32"/>
                <c:pt idx="0">
                  <c:v>8</c:v>
                </c:pt>
                <c:pt idx="1">
                  <c:v>8</c:v>
                </c:pt>
                <c:pt idx="2">
                  <c:v>8</c:v>
                </c:pt>
                <c:pt idx="3">
                  <c:v>8</c:v>
                </c:pt>
                <c:pt idx="4">
                  <c:v>8</c:v>
                </c:pt>
                <c:pt idx="5">
                  <c:v>8</c:v>
                </c:pt>
                <c:pt idx="6">
                  <c:v>8</c:v>
                </c:pt>
                <c:pt idx="7">
                  <c:v>8</c:v>
                </c:pt>
                <c:pt idx="9">
                  <c:v>8</c:v>
                </c:pt>
                <c:pt idx="11">
                  <c:v>8</c:v>
                </c:pt>
                <c:pt idx="13">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numCache>
            </c:numRef>
          </c:yVal>
          <c:smooth val="0"/>
          <c:extLst>
            <c:ext xmlns:c16="http://schemas.microsoft.com/office/drawing/2014/chart" uri="{C3380CC4-5D6E-409C-BE32-E72D297353CC}">
              <c16:uniqueId val="{00000001-0B8E-469F-B727-DD1E5716ED5B}"/>
            </c:ext>
          </c:extLst>
        </c:ser>
        <c:ser>
          <c:idx val="2"/>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0B8E-469F-B727-DD1E5716ED5B}"/>
            </c:ext>
          </c:extLst>
        </c:ser>
        <c:ser>
          <c:idx val="3"/>
          <c:order val="3"/>
          <c:tx>
            <c:v>Détérioration significative par rapport à la première rencontre de suivi</c:v>
          </c:tx>
          <c:spPr>
            <a:ln>
              <a:noFill/>
            </a:ln>
          </c:spPr>
          <c:marker>
            <c:symbol val="diamond"/>
            <c:size val="7"/>
            <c:spPr>
              <a:solidFill>
                <a:srgbClr val="CC5500"/>
              </a:solidFill>
              <a:ln>
                <a:solidFill>
                  <a:srgbClr val="CC55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3-0B8E-469F-B727-DD1E5716ED5B}"/>
            </c:ext>
          </c:extLst>
        </c:ser>
        <c:ser>
          <c:idx val="4"/>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'GAD-7'!$D$46:$AI$46</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0B8E-469F-B727-DD1E5716ED5B}"/>
            </c:ext>
          </c:extLst>
        </c:ser>
        <c:dLbls>
          <c:showLegendKey val="0"/>
          <c:showVal val="0"/>
          <c:showCatName val="0"/>
          <c:showSerName val="0"/>
          <c:showPercent val="0"/>
          <c:showBubbleSize val="0"/>
        </c:dLbls>
        <c:axId val="298217168"/>
        <c:axId val="298217560"/>
      </c:scatterChart>
      <c:valAx>
        <c:axId val="298217168"/>
        <c:scaling>
          <c:orientation val="minMax"/>
          <c:max val="26"/>
          <c:min val="-2"/>
        </c:scaling>
        <c:delete val="0"/>
        <c:axPos val="b"/>
        <c:title>
          <c:tx>
            <c:rich>
              <a:bodyPr/>
              <a:lstStyle/>
              <a:p>
                <a:pPr>
                  <a:defRPr/>
                </a:pPr>
                <a:r>
                  <a:rPr lang="fr-CA"/>
                  <a:t>Rencontre</a:t>
                </a:r>
              </a:p>
            </c:rich>
          </c:tx>
          <c:layout>
            <c:manualLayout>
              <c:xMode val="edge"/>
              <c:yMode val="edge"/>
              <c:x val="0.4343238888888889"/>
              <c:y val="0.88274027777777775"/>
            </c:manualLayout>
          </c:layout>
          <c:overlay val="0"/>
        </c:title>
        <c:numFmt formatCode="General" sourceLinked="1"/>
        <c:majorTickMark val="out"/>
        <c:minorTickMark val="none"/>
        <c:tickLblPos val="nextTo"/>
        <c:crossAx val="298217560"/>
        <c:crosses val="autoZero"/>
        <c:crossBetween val="midCat"/>
        <c:majorUnit val="1"/>
        <c:minorUnit val="1"/>
      </c:valAx>
      <c:valAx>
        <c:axId val="298217560"/>
        <c:scaling>
          <c:orientation val="minMax"/>
          <c:max val="21"/>
          <c:min val="0"/>
        </c:scaling>
        <c:delete val="0"/>
        <c:axPos val="l"/>
        <c:majorGridlines/>
        <c:title>
          <c:tx>
            <c:rich>
              <a:bodyPr rot="-5400000" vert="horz"/>
              <a:lstStyle/>
              <a:p>
                <a:pPr>
                  <a:defRPr/>
                </a:pPr>
                <a:r>
                  <a:rPr lang="fr-CA"/>
                  <a:t>Score total</a:t>
                </a:r>
              </a:p>
            </c:rich>
          </c:tx>
          <c:layout>
            <c:manualLayout>
              <c:xMode val="edge"/>
              <c:yMode val="edge"/>
              <c:x val="2.0840341765789919E-2"/>
              <c:y val="0.45531494706635756"/>
            </c:manualLayout>
          </c:layout>
          <c:overlay val="0"/>
        </c:title>
        <c:numFmt formatCode="General" sourceLinked="1"/>
        <c:majorTickMark val="out"/>
        <c:minorTickMark val="none"/>
        <c:tickLblPos val="low"/>
        <c:crossAx val="298217168"/>
        <c:crosses val="autoZero"/>
        <c:crossBetween val="midCat"/>
        <c:majorUnit val="3"/>
        <c:minorUnit val="1"/>
      </c:valAx>
    </c:plotArea>
    <c:plotVisOnly val="1"/>
    <c:dispBlanksAs val="span"/>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Questionnaire </a:t>
            </a:r>
            <a:r>
              <a:rPr lang="fr-CA" sz="1400" b="1" i="0" u="none" strike="noStrike" baseline="0">
                <a:solidFill>
                  <a:sysClr val="windowText" lastClr="000000"/>
                </a:solidFill>
                <a:effectLst/>
                <a:latin typeface="Arial" panose="020B0604020202020204" pitchFamily="34" charset="0"/>
                <a:cs typeface="Arial" panose="020B0604020202020204" pitchFamily="34" charset="0"/>
              </a:rPr>
              <a:t>d</a:t>
            </a:r>
            <a:r>
              <a:rPr lang="fr-CA" sz="1400" b="1" i="0" u="none" strike="noStrike" baseline="0">
                <a:effectLst/>
                <a:latin typeface="Arial" panose="020B0604020202020204" pitchFamily="34" charset="0"/>
                <a:cs typeface="Arial" panose="020B0604020202020204" pitchFamily="34" charset="0"/>
              </a:rPr>
              <a:t>’appréciation </a:t>
            </a:r>
            <a:r>
              <a:rPr lang="fr-CA" sz="1400" b="1" i="0" baseline="0">
                <a:solidFill>
                  <a:sysClr val="windowText" lastClr="000000"/>
                </a:solidFill>
                <a:latin typeface="Arial" panose="020B0604020202020204" pitchFamily="34" charset="0"/>
                <a:cs typeface="Arial" panose="020B0604020202020204" pitchFamily="34" charset="0"/>
              </a:rPr>
              <a:t>de l’adaptation relative aux activités sociales et au travail (WSAS)</a:t>
            </a:r>
          </a:p>
          <a:p>
            <a:pPr>
              <a:defRPr/>
            </a:pPr>
            <a:r>
              <a:rPr lang="fr-CA" sz="1400" b="1" i="0" baseline="0">
                <a:solidFill>
                  <a:sysClr val="windowText" lastClr="000000"/>
                </a:solidFill>
                <a:latin typeface="Arial" panose="020B0604020202020204" pitchFamily="34" charset="0"/>
                <a:cs typeface="Arial" panose="020B0604020202020204" pitchFamily="34" charset="0"/>
              </a:rPr>
              <a:t>Évolution des scores totaux</a:t>
            </a:r>
          </a:p>
        </c:rich>
      </c:tx>
      <c:layout>
        <c:manualLayout>
          <c:xMode val="edge"/>
          <c:yMode val="edge"/>
          <c:x val="0.12308685080835667"/>
          <c:y val="1.4697222222222223E-3"/>
        </c:manualLayout>
      </c:layout>
      <c:overlay val="0"/>
    </c:title>
    <c:autoTitleDeleted val="0"/>
    <c:plotArea>
      <c:layout>
        <c:manualLayout>
          <c:layoutTarget val="inner"/>
          <c:xMode val="edge"/>
          <c:yMode val="edge"/>
          <c:x val="9.9820908024794805E-2"/>
          <c:y val="0.22903095842915205"/>
          <c:w val="0.83303773867551656"/>
          <c:h val="0.54829894754487951"/>
        </c:manualLayout>
      </c:layout>
      <c:scatterChart>
        <c:scatterStyle val="lineMarker"/>
        <c:varyColors val="0"/>
        <c:ser>
          <c:idx val="0"/>
          <c:order val="0"/>
          <c:tx>
            <c:v>Score total</c:v>
          </c:tx>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WSAS!$F$42:$AK$42</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EFC5-4836-BEA8-1494BEBD0315}"/>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40"/>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5"/>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de stress post traumatique - IES-R</a:t>
            </a:r>
            <a:br>
              <a:rPr lang="fr-CA" sz="1800" b="1" i="0" baseline="0"/>
            </a:br>
            <a:r>
              <a:rPr lang="fr-CA" sz="1800" b="1" i="0" baseline="0"/>
              <a:t>Évolution des scores totaux </a:t>
            </a:r>
          </a:p>
        </c:rich>
      </c:tx>
      <c:layout>
        <c:manualLayout>
          <c:xMode val="edge"/>
          <c:yMode val="edge"/>
          <c:x val="0.14766688560860095"/>
          <c:y val="3.8261111111111114E-2"/>
        </c:manualLayout>
      </c:layout>
      <c:overlay val="0"/>
    </c:title>
    <c:autoTitleDeleted val="0"/>
    <c:plotArea>
      <c:layout>
        <c:manualLayout>
          <c:layoutTarget val="inner"/>
          <c:xMode val="edge"/>
          <c:yMode val="edge"/>
          <c:x val="9.8790555555555562E-2"/>
          <c:y val="0.22218388888888888"/>
          <c:w val="0.83335084289099315"/>
          <c:h val="0.58365527777777781"/>
        </c:manualLayout>
      </c:layout>
      <c:scatterChart>
        <c:scatterStyle val="lineMarker"/>
        <c:varyColors val="0"/>
        <c:ser>
          <c:idx val="0"/>
          <c:order val="0"/>
          <c:tx>
            <c:v>Score total</c:v>
          </c:tx>
          <c:marker>
            <c:symbol val="diamond"/>
            <c:size val="7"/>
          </c:marker>
          <c:xVal>
            <c:numRef>
              <c:f>'IES-R'!$D$21:$AI$21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'IES-R'!$D$60:$AI$60</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E69B-4C18-9DB5-73C73B7A5FC2}"/>
            </c:ext>
          </c:extLst>
        </c:ser>
        <c:ser>
          <c:idx val="1"/>
          <c:order val="1"/>
          <c:tx>
            <c:v>Seuil</c:v>
          </c:tx>
          <c:spPr>
            <a:ln>
              <a:solidFill>
                <a:srgbClr val="FFC000"/>
              </a:solidFill>
              <a:prstDash val="dash"/>
            </a:ln>
          </c:spPr>
          <c:marker>
            <c:symbol val="none"/>
          </c:marker>
          <c:xVal>
            <c:numRef>
              <c:f>'IES-R'!$D$21:$AI$21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'IES-R'!$D$58:$AI$58</c:f>
              <c:numCache>
                <c:formatCode>General</c:formatCode>
                <c:ptCount val="32"/>
                <c:pt idx="0">
                  <c:v>33</c:v>
                </c:pt>
                <c:pt idx="1">
                  <c:v>33</c:v>
                </c:pt>
                <c:pt idx="2">
                  <c:v>33</c:v>
                </c:pt>
                <c:pt idx="3">
                  <c:v>33</c:v>
                </c:pt>
                <c:pt idx="4">
                  <c:v>33</c:v>
                </c:pt>
                <c:pt idx="5">
                  <c:v>33</c:v>
                </c:pt>
                <c:pt idx="6">
                  <c:v>33</c:v>
                </c:pt>
                <c:pt idx="7">
                  <c:v>33</c:v>
                </c:pt>
                <c:pt idx="8">
                  <c:v>33</c:v>
                </c:pt>
                <c:pt idx="9">
                  <c:v>33</c:v>
                </c:pt>
                <c:pt idx="11">
                  <c:v>33</c:v>
                </c:pt>
                <c:pt idx="13">
                  <c:v>33</c:v>
                </c:pt>
                <c:pt idx="15">
                  <c:v>33</c:v>
                </c:pt>
                <c:pt idx="17">
                  <c:v>33</c:v>
                </c:pt>
                <c:pt idx="18">
                  <c:v>33</c:v>
                </c:pt>
                <c:pt idx="19">
                  <c:v>33</c:v>
                </c:pt>
                <c:pt idx="20">
                  <c:v>33</c:v>
                </c:pt>
                <c:pt idx="21">
                  <c:v>33</c:v>
                </c:pt>
                <c:pt idx="22">
                  <c:v>33</c:v>
                </c:pt>
                <c:pt idx="23">
                  <c:v>33</c:v>
                </c:pt>
                <c:pt idx="24">
                  <c:v>33</c:v>
                </c:pt>
                <c:pt idx="25">
                  <c:v>33</c:v>
                </c:pt>
                <c:pt idx="26">
                  <c:v>33</c:v>
                </c:pt>
                <c:pt idx="27">
                  <c:v>33</c:v>
                </c:pt>
                <c:pt idx="28">
                  <c:v>33</c:v>
                </c:pt>
                <c:pt idx="29">
                  <c:v>33</c:v>
                </c:pt>
                <c:pt idx="30">
                  <c:v>33</c:v>
                </c:pt>
                <c:pt idx="31">
                  <c:v>33</c:v>
                </c:pt>
              </c:numCache>
            </c:numRef>
          </c:yVal>
          <c:smooth val="0"/>
          <c:extLst>
            <c:ext xmlns:c16="http://schemas.microsoft.com/office/drawing/2014/chart" uri="{C3380CC4-5D6E-409C-BE32-E72D297353CC}">
              <c16:uniqueId val="{00000001-E69B-4C18-9DB5-73C73B7A5FC2}"/>
            </c:ext>
          </c:extLst>
        </c:ser>
        <c:ser>
          <c:idx val="2"/>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xVal>
            <c:numRef>
              <c:f>'IES-R'!$D$21:$AI$21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'IES-R'!$D$62:$AI$62</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1-3458-4D37-B007-2F078B5B9E51}"/>
            </c:ext>
          </c:extLst>
        </c:ser>
        <c:ser>
          <c:idx val="3"/>
          <c:order val="3"/>
          <c:tx>
            <c:v>Détérioration significative par rapport à la première rencontre de suivi</c:v>
          </c:tx>
          <c:spPr>
            <a:ln>
              <a:noFill/>
            </a:ln>
          </c:spPr>
          <c:marker>
            <c:symbol val="diamond"/>
            <c:size val="7"/>
            <c:spPr>
              <a:solidFill>
                <a:srgbClr val="CC5500"/>
              </a:solidFill>
              <a:ln>
                <a:solidFill>
                  <a:srgbClr val="CC5500"/>
                </a:solidFill>
              </a:ln>
            </c:spPr>
          </c:marker>
          <c:xVal>
            <c:numRef>
              <c:f>'IES-R'!$D$21:$AI$21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'IES-R'!$D$63:$AI$63</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3458-4D37-B007-2F078B5B9E51}"/>
            </c:ext>
          </c:extLst>
        </c:ser>
        <c:ser>
          <c:idx val="4"/>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xVal>
            <c:numRef>
              <c:f>'IES-R'!$D$21:$AI$21</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'IES-R'!$D$61:$AI$61</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3-3458-4D37-B007-2F078B5B9E51}"/>
            </c:ext>
          </c:extLst>
        </c:ser>
        <c:dLbls>
          <c:showLegendKey val="0"/>
          <c:showVal val="0"/>
          <c:showCatName val="0"/>
          <c:showSerName val="0"/>
          <c:showPercent val="0"/>
          <c:showBubbleSize val="0"/>
        </c:dLbls>
        <c:axId val="302909080"/>
        <c:axId val="302909472"/>
      </c:scatterChart>
      <c:valAx>
        <c:axId val="302909080"/>
        <c:scaling>
          <c:orientation val="minMax"/>
          <c:max val="26"/>
          <c:min val="-2"/>
        </c:scaling>
        <c:delete val="0"/>
        <c:axPos val="b"/>
        <c:title>
          <c:tx>
            <c:rich>
              <a:bodyPr/>
              <a:lstStyle/>
              <a:p>
                <a:pPr>
                  <a:defRPr/>
                </a:pPr>
                <a:r>
                  <a:rPr lang="fr-CA"/>
                  <a:t>Rencontre</a:t>
                </a:r>
              </a:p>
            </c:rich>
          </c:tx>
          <c:layout>
            <c:manualLayout>
              <c:xMode val="edge"/>
              <c:yMode val="edge"/>
              <c:x val="0.44843499999999997"/>
              <c:y val="0.88979583333333334"/>
            </c:manualLayout>
          </c:layout>
          <c:overlay val="0"/>
        </c:title>
        <c:numFmt formatCode="General" sourceLinked="1"/>
        <c:majorTickMark val="out"/>
        <c:minorTickMark val="none"/>
        <c:tickLblPos val="nextTo"/>
        <c:crossAx val="302909472"/>
        <c:crosses val="autoZero"/>
        <c:crossBetween val="midCat"/>
        <c:majorUnit val="1"/>
        <c:minorUnit val="1"/>
      </c:valAx>
      <c:valAx>
        <c:axId val="302909472"/>
        <c:scaling>
          <c:orientation val="minMax"/>
          <c:max val="80"/>
          <c:min val="0"/>
        </c:scaling>
        <c:delete val="0"/>
        <c:axPos val="l"/>
        <c:majorGridlines/>
        <c:title>
          <c:tx>
            <c:rich>
              <a:bodyPr rot="-5400000" vert="horz"/>
              <a:lstStyle/>
              <a:p>
                <a:pPr>
                  <a:defRPr/>
                </a:pPr>
                <a:r>
                  <a:rPr lang="fr-CA"/>
                  <a:t>Score total</a:t>
                </a:r>
              </a:p>
            </c:rich>
          </c:tx>
          <c:layout>
            <c:manualLayout>
              <c:xMode val="edge"/>
              <c:yMode val="edge"/>
              <c:x val="2.0840341765789933E-2"/>
              <c:y val="0.45531494706635767"/>
            </c:manualLayout>
          </c:layout>
          <c:overlay val="0"/>
        </c:title>
        <c:numFmt formatCode="General" sourceLinked="1"/>
        <c:majorTickMark val="out"/>
        <c:minorTickMark val="none"/>
        <c:tickLblPos val="low"/>
        <c:crossAx val="302909080"/>
        <c:crosses val="autoZero"/>
        <c:crossBetween val="midCat"/>
        <c:majorUnit val="10"/>
        <c:minorUnit val="1"/>
      </c:valAx>
    </c:plotArea>
    <c:plotVisOnly val="1"/>
    <c:dispBlanksAs val="span"/>
    <c:showDLblsOverMax val="0"/>
  </c:chart>
  <c:spPr>
    <a:ln>
      <a:noFill/>
    </a:ln>
  </c:sp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Évolution de l'adaptation au tâches domestiques </a:t>
            </a:r>
          </a:p>
        </c:rich>
      </c:tx>
      <c:layout>
        <c:manualLayout>
          <c:xMode val="edge"/>
          <c:yMode val="edge"/>
          <c:x val="0.31055991157053409"/>
          <c:y val="6.6465286125937792E-3"/>
        </c:manualLayout>
      </c:layout>
      <c:overlay val="0"/>
    </c:title>
    <c:autoTitleDeleted val="0"/>
    <c:plotArea>
      <c:layout>
        <c:manualLayout>
          <c:layoutTarget val="inner"/>
          <c:xMode val="edge"/>
          <c:yMode val="edge"/>
          <c:x val="9.9820908024794805E-2"/>
          <c:y val="0.14727618990828081"/>
          <c:w val="0.83303773867551656"/>
          <c:h val="0.57675977031314141"/>
        </c:manualLayout>
      </c:layout>
      <c:scatterChart>
        <c:scatterStyle val="lineMarker"/>
        <c:varyColors val="0"/>
        <c:ser>
          <c:idx val="0"/>
          <c:order val="0"/>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WSAS!$F$44:$AK$44</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5="http://schemas.microsoft.com/office/drawing/2012/chart" uri="{02D57815-91ED-43cb-92C2-25804820EDAC}">
              <c15:filteredSeriesTitle>
                <c15:tx>
                  <c:v>Score travail</c:v>
                </c15:tx>
              </c15:filteredSeriesTitle>
            </c:ext>
            <c:ext xmlns:c16="http://schemas.microsoft.com/office/drawing/2014/chart" uri="{C3380CC4-5D6E-409C-BE32-E72D297353CC}">
              <c16:uniqueId val="{00000000-C3A8-4AF4-8A2D-67644ED81ECD}"/>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8"/>
          <c:min val="0"/>
        </c:scaling>
        <c:delete val="0"/>
        <c:axPos val="l"/>
        <c:majorGridlines/>
        <c:title>
          <c:tx>
            <c:rich>
              <a:bodyPr rot="-5400000" vert="horz"/>
              <a:lstStyle/>
              <a:p>
                <a:pPr>
                  <a:defRPr/>
                </a:pPr>
                <a:r>
                  <a:rPr lang="fr-CA"/>
                  <a:t>Score</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1"/>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1800" b="1" i="0" baseline="0"/>
              <a:t>Questionnaire </a:t>
            </a:r>
            <a:r>
              <a:rPr lang="fr-CA" sz="1800" b="1" i="0" u="none" strike="noStrike" baseline="0">
                <a:effectLst/>
              </a:rPr>
              <a:t>d’appréciation </a:t>
            </a:r>
            <a:r>
              <a:rPr lang="fr-CA" sz="1800" b="1" i="0" baseline="0"/>
              <a:t>des symptômes dépressifs (PHQ-9)</a:t>
            </a:r>
          </a:p>
          <a:p>
            <a:pPr>
              <a:defRPr/>
            </a:pPr>
            <a:r>
              <a:rPr lang="fr-CA" sz="1800" b="1" i="0" baseline="0"/>
              <a:t>Évolution des scores totaux</a:t>
            </a:r>
          </a:p>
        </c:rich>
      </c:tx>
      <c:layout>
        <c:manualLayout>
          <c:xMode val="edge"/>
          <c:yMode val="edge"/>
          <c:x val="0.21203775019877624"/>
          <c:y val="3.2549722222222223E-2"/>
        </c:manualLayout>
      </c:layout>
      <c:overlay val="0"/>
    </c:title>
    <c:autoTitleDeleted val="0"/>
    <c:plotArea>
      <c:layout>
        <c:manualLayout>
          <c:layoutTarget val="inner"/>
          <c:xMode val="edge"/>
          <c:yMode val="edge"/>
          <c:x val="9.9820925925925924E-2"/>
          <c:y val="0.21130888888888888"/>
          <c:w val="0.83110690692219247"/>
          <c:h val="0.60401555555555553"/>
        </c:manualLayout>
      </c:layout>
      <c:scatterChart>
        <c:scatterStyle val="lineMarker"/>
        <c:varyColors val="0"/>
        <c:ser>
          <c:idx val="0"/>
          <c:order val="0"/>
          <c:tx>
            <c:v>Score</c:v>
          </c:tx>
          <c:spPr>
            <a:ln w="15875"/>
          </c:spPr>
          <c:marker>
            <c:symbol val="diamond"/>
            <c:size val="7"/>
            <c:spPr>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842B-4E34-916B-7D07F9C6CB12}"/>
            </c:ext>
          </c:extLst>
        </c:ser>
        <c:ser>
          <c:idx val="1"/>
          <c:order val="1"/>
          <c:tx>
            <c:v>Seuil clinique</c:v>
          </c:tx>
          <c:spPr>
            <a:ln w="28575">
              <a:solidFill>
                <a:srgbClr val="FFC000"/>
              </a:solidFill>
              <a:prstDash val="dash"/>
            </a:ln>
          </c:spPr>
          <c:marker>
            <c:symbol val="none"/>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'PHQ-9'!$E$45:$AI$45</c:f>
              <c:numCache>
                <c:formatCode>0</c:formatCode>
                <c:ptCount val="31"/>
                <c:pt idx="0">
                  <c:v>10</c:v>
                </c:pt>
                <c:pt idx="1">
                  <c:v>10</c:v>
                </c:pt>
                <c:pt idx="2">
                  <c:v>10</c:v>
                </c:pt>
                <c:pt idx="3">
                  <c:v>10</c:v>
                </c:pt>
                <c:pt idx="4">
                  <c:v>10</c:v>
                </c:pt>
                <c:pt idx="5">
                  <c:v>10</c:v>
                </c:pt>
                <c:pt idx="6">
                  <c:v>10</c:v>
                </c:pt>
                <c:pt idx="8">
                  <c:v>10</c:v>
                </c:pt>
                <c:pt idx="10">
                  <c:v>10</c:v>
                </c:pt>
                <c:pt idx="12">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numCache>
            </c:numRef>
          </c:yVal>
          <c:smooth val="0"/>
          <c:extLst>
            <c:ext xmlns:c16="http://schemas.microsoft.com/office/drawing/2014/chart" uri="{C3380CC4-5D6E-409C-BE32-E72D297353CC}">
              <c16:uniqueId val="{00000001-842B-4E34-916B-7D07F9C6CB12}"/>
            </c:ext>
          </c:extLst>
        </c:ser>
        <c:ser>
          <c:idx val="4"/>
          <c:order val="2"/>
          <c:tx>
            <c:v>Détérioration significative par rapport à la rencontre de suivi précédente</c:v>
          </c:tx>
          <c:spPr>
            <a:ln w="15875">
              <a:noFill/>
            </a:ln>
          </c:spPr>
          <c:marker>
            <c:symbol val="diamond"/>
            <c:size val="9"/>
            <c:spPr>
              <a:solidFill>
                <a:srgbClr val="FFBF00"/>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'PHQ-9'!$D$49:$AI$49</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842B-4E34-916B-7D07F9C6CB12}"/>
            </c:ext>
          </c:extLst>
        </c:ser>
        <c:ser>
          <c:idx val="3"/>
          <c:order val="3"/>
          <c:tx>
            <c:v>Détérioration significative par rapport à la première rencontre de suivi</c:v>
          </c:tx>
          <c:spPr>
            <a:ln w="15875">
              <a:noFill/>
            </a:ln>
          </c:spPr>
          <c:marker>
            <c:symbol val="diamond"/>
            <c:size val="9"/>
            <c:spPr>
              <a:solidFill>
                <a:srgbClr val="CC5500"/>
              </a:solidFill>
              <a:ln>
                <a:noFill/>
              </a:ln>
            </c:spPr>
          </c:marker>
          <c:dPt>
            <c:idx val="19"/>
            <c:bubble3D val="0"/>
            <c:extLst>
              <c:ext xmlns:c16="http://schemas.microsoft.com/office/drawing/2014/chart" uri="{C3380CC4-5D6E-409C-BE32-E72D297353CC}">
                <c16:uniqueId val="{00000003-842B-4E34-916B-7D07F9C6CB12}"/>
              </c:ext>
            </c:extLst>
          </c:dPt>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'PHQ-9'!$D$50:$AI$50</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842B-4E34-916B-7D07F9C6CB12}"/>
            </c:ext>
          </c:extLst>
        </c:ser>
        <c:ser>
          <c:idx val="2"/>
          <c:order val="4"/>
          <c:tx>
            <c:v>Amélioration significative par rapport à première rencontre de suivi et passage sous le seuil clinique</c:v>
          </c:tx>
          <c:spPr>
            <a:ln>
              <a:noFill/>
            </a:ln>
          </c:spPr>
          <c:marker>
            <c:symbol val="diamond"/>
            <c:size val="9"/>
            <c:spPr>
              <a:solidFill>
                <a:srgbClr val="246A2E"/>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5-842B-4E34-916B-7D07F9C6CB12}"/>
            </c:ext>
          </c:extLst>
        </c:ser>
        <c:dLbls>
          <c:showLegendKey val="0"/>
          <c:showVal val="0"/>
          <c:showCatName val="0"/>
          <c:showSerName val="0"/>
          <c:showPercent val="0"/>
          <c:showBubbleSize val="0"/>
        </c:dLbls>
        <c:axId val="297342520"/>
        <c:axId val="297342912"/>
      </c:scatterChart>
      <c:valAx>
        <c:axId val="297342520"/>
        <c:scaling>
          <c:orientation val="minMax"/>
          <c:max val="26"/>
          <c:min val="-2"/>
        </c:scaling>
        <c:delete val="0"/>
        <c:axPos val="b"/>
        <c:title>
          <c:tx>
            <c:rich>
              <a:bodyPr/>
              <a:lstStyle/>
              <a:p>
                <a:pPr>
                  <a:defRPr/>
                </a:pPr>
                <a:r>
                  <a:rPr lang="fr-CA"/>
                  <a:t>Rencontre</a:t>
                </a:r>
              </a:p>
            </c:rich>
          </c:tx>
          <c:layout>
            <c:manualLayout>
              <c:xMode val="edge"/>
              <c:yMode val="edge"/>
              <c:x val="0.45549055555555557"/>
              <c:y val="0.89685138888888905"/>
            </c:manualLayout>
          </c:layout>
          <c:overlay val="0"/>
        </c:title>
        <c:numFmt formatCode="General" sourceLinked="1"/>
        <c:majorTickMark val="out"/>
        <c:minorTickMark val="none"/>
        <c:tickLblPos val="nextTo"/>
        <c:crossAx val="297342912"/>
        <c:crosses val="autoZero"/>
        <c:crossBetween val="midCat"/>
        <c:majorUnit val="1"/>
        <c:minorUnit val="1"/>
      </c:valAx>
      <c:valAx>
        <c:axId val="297342912"/>
        <c:scaling>
          <c:orientation val="minMax"/>
          <c:max val="27"/>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7342520"/>
        <c:crosses val="autoZero"/>
        <c:crossBetween val="midCat"/>
        <c:majorUnit val="3"/>
        <c:minorUnit val="1"/>
      </c:valAx>
    </c:plotArea>
    <c:plotVisOnly val="1"/>
    <c:dispBlanksAs val="span"/>
    <c:showDLblsOverMax val="0"/>
  </c:chart>
  <c:spPr>
    <a:ln>
      <a:noFill/>
    </a:ln>
  </c:spPr>
  <c:printSettings>
    <c:headerFooter/>
    <c:pageMargins b="0.75000000000000144" l="0.70000000000000062" r="0.70000000000000062" t="0.75000000000000144"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a:t>
            </a:r>
            <a:r>
              <a:rPr lang="fr-CA" sz="1800" b="1" i="0" baseline="0"/>
              <a:t>d'anxiété </a:t>
            </a:r>
            <a:r>
              <a:rPr lang="fr-CA" sz="1800" b="1" i="0" baseline="0">
                <a:effectLst/>
              </a:rPr>
              <a:t>(GAD-7)</a:t>
            </a:r>
            <a:r>
              <a:rPr lang="fr-CA" sz="1800" b="1" i="0" baseline="0"/>
              <a:t> </a:t>
            </a:r>
          </a:p>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baseline="0"/>
              <a:t>Évolution des scores totaux </a:t>
            </a:r>
          </a:p>
        </c:rich>
      </c:tx>
      <c:layout>
        <c:manualLayout>
          <c:xMode val="edge"/>
          <c:yMode val="edge"/>
          <c:x val="0.22012320669270924"/>
          <c:y val="1.5031388888888888E-2"/>
        </c:manualLayout>
      </c:layout>
      <c:overlay val="0"/>
    </c:title>
    <c:autoTitleDeleted val="0"/>
    <c:plotArea>
      <c:layout>
        <c:manualLayout>
          <c:layoutTarget val="inner"/>
          <c:xMode val="edge"/>
          <c:yMode val="edge"/>
          <c:x val="9.9820908024794791E-2"/>
          <c:y val="0.19014212237155687"/>
          <c:w val="0.83063426326039114"/>
          <c:h val="0.60754333333333332"/>
        </c:manualLayout>
      </c:layout>
      <c:scatterChart>
        <c:scatterStyle val="lineMarker"/>
        <c:varyColors val="0"/>
        <c:ser>
          <c:idx val="0"/>
          <c:order val="0"/>
          <c:tx>
            <c:v>Score total</c:v>
          </c:tx>
          <c:marker>
            <c:symbol val="diamond"/>
            <c:size val="7"/>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'GAD-7'!$D$45:$AI$45</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B058-46C1-9729-4764CB270C18}"/>
            </c:ext>
          </c:extLst>
        </c:ser>
        <c:ser>
          <c:idx val="1"/>
          <c:order val="1"/>
          <c:tx>
            <c:v>Seuil</c:v>
          </c:tx>
          <c:spPr>
            <a:ln>
              <a:solidFill>
                <a:srgbClr val="FFC000"/>
              </a:solidFill>
              <a:prstDash val="dash"/>
            </a:ln>
          </c:spPr>
          <c:marker>
            <c:symbol val="none"/>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'GAD-7'!$D$43:$AI$43</c:f>
              <c:numCache>
                <c:formatCode>0</c:formatCode>
                <c:ptCount val="32"/>
                <c:pt idx="0">
                  <c:v>8</c:v>
                </c:pt>
                <c:pt idx="1">
                  <c:v>8</c:v>
                </c:pt>
                <c:pt idx="2">
                  <c:v>8</c:v>
                </c:pt>
                <c:pt idx="3">
                  <c:v>8</c:v>
                </c:pt>
                <c:pt idx="4">
                  <c:v>8</c:v>
                </c:pt>
                <c:pt idx="5">
                  <c:v>8</c:v>
                </c:pt>
                <c:pt idx="6">
                  <c:v>8</c:v>
                </c:pt>
                <c:pt idx="7">
                  <c:v>8</c:v>
                </c:pt>
                <c:pt idx="9">
                  <c:v>8</c:v>
                </c:pt>
                <c:pt idx="11">
                  <c:v>8</c:v>
                </c:pt>
                <c:pt idx="13">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numCache>
            </c:numRef>
          </c:yVal>
          <c:smooth val="0"/>
          <c:extLst>
            <c:ext xmlns:c16="http://schemas.microsoft.com/office/drawing/2014/chart" uri="{C3380CC4-5D6E-409C-BE32-E72D297353CC}">
              <c16:uniqueId val="{00000001-B058-46C1-9729-4764CB270C18}"/>
            </c:ext>
          </c:extLst>
        </c:ser>
        <c:ser>
          <c:idx val="2"/>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B058-46C1-9729-4764CB270C18}"/>
            </c:ext>
          </c:extLst>
        </c:ser>
        <c:ser>
          <c:idx val="3"/>
          <c:order val="3"/>
          <c:tx>
            <c:v>Détérioration significative par rapport à la première rencontre de suivi</c:v>
          </c:tx>
          <c:spPr>
            <a:ln>
              <a:noFill/>
            </a:ln>
          </c:spPr>
          <c:marker>
            <c:symbol val="diamond"/>
            <c:size val="7"/>
            <c:spPr>
              <a:solidFill>
                <a:srgbClr val="CC5500"/>
              </a:solidFill>
              <a:ln>
                <a:solidFill>
                  <a:srgbClr val="CC55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3-B058-46C1-9729-4764CB270C18}"/>
            </c:ext>
          </c:extLst>
        </c:ser>
        <c:ser>
          <c:idx val="4"/>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'GAD-7'!$D$46:$AI$46</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B058-46C1-9729-4764CB270C18}"/>
            </c:ext>
          </c:extLst>
        </c:ser>
        <c:dLbls>
          <c:showLegendKey val="0"/>
          <c:showVal val="0"/>
          <c:showCatName val="0"/>
          <c:showSerName val="0"/>
          <c:showPercent val="0"/>
          <c:showBubbleSize val="0"/>
        </c:dLbls>
        <c:axId val="298217168"/>
        <c:axId val="298217560"/>
      </c:scatterChart>
      <c:valAx>
        <c:axId val="298217168"/>
        <c:scaling>
          <c:orientation val="minMax"/>
          <c:max val="26"/>
          <c:min val="-2"/>
        </c:scaling>
        <c:delete val="0"/>
        <c:axPos val="b"/>
        <c:title>
          <c:tx>
            <c:rich>
              <a:bodyPr/>
              <a:lstStyle/>
              <a:p>
                <a:pPr>
                  <a:defRPr/>
                </a:pPr>
                <a:r>
                  <a:rPr lang="fr-CA"/>
                  <a:t>Rencontre</a:t>
                </a:r>
              </a:p>
            </c:rich>
          </c:tx>
          <c:layout>
            <c:manualLayout>
              <c:xMode val="edge"/>
              <c:yMode val="edge"/>
              <c:x val="0.4343238888888889"/>
              <c:y val="0.88274027777777775"/>
            </c:manualLayout>
          </c:layout>
          <c:overlay val="0"/>
        </c:title>
        <c:numFmt formatCode="General" sourceLinked="1"/>
        <c:majorTickMark val="out"/>
        <c:minorTickMark val="none"/>
        <c:tickLblPos val="nextTo"/>
        <c:crossAx val="298217560"/>
        <c:crosses val="autoZero"/>
        <c:crossBetween val="midCat"/>
        <c:majorUnit val="1"/>
        <c:minorUnit val="1"/>
      </c:valAx>
      <c:valAx>
        <c:axId val="298217560"/>
        <c:scaling>
          <c:orientation val="minMax"/>
          <c:max val="21"/>
          <c:min val="0"/>
        </c:scaling>
        <c:delete val="0"/>
        <c:axPos val="l"/>
        <c:majorGridlines/>
        <c:title>
          <c:tx>
            <c:rich>
              <a:bodyPr rot="-5400000" vert="horz"/>
              <a:lstStyle/>
              <a:p>
                <a:pPr>
                  <a:defRPr/>
                </a:pPr>
                <a:r>
                  <a:rPr lang="fr-CA"/>
                  <a:t>Score total</a:t>
                </a:r>
              </a:p>
            </c:rich>
          </c:tx>
          <c:layout>
            <c:manualLayout>
              <c:xMode val="edge"/>
              <c:yMode val="edge"/>
              <c:x val="2.0840341765789919E-2"/>
              <c:y val="0.45531494706635756"/>
            </c:manualLayout>
          </c:layout>
          <c:overlay val="0"/>
        </c:title>
        <c:numFmt formatCode="General" sourceLinked="1"/>
        <c:majorTickMark val="out"/>
        <c:minorTickMark val="none"/>
        <c:tickLblPos val="low"/>
        <c:crossAx val="298217168"/>
        <c:crosses val="autoZero"/>
        <c:crossBetween val="midCat"/>
        <c:majorUnit val="3"/>
        <c:minorUnit val="1"/>
      </c:valAx>
    </c:plotArea>
    <c:plotVisOnly val="1"/>
    <c:dispBlanksAs val="span"/>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Questionnaire </a:t>
            </a:r>
            <a:r>
              <a:rPr lang="fr-CA" sz="1400" b="1" i="0" u="none" strike="noStrike" baseline="0">
                <a:solidFill>
                  <a:sysClr val="windowText" lastClr="000000"/>
                </a:solidFill>
                <a:effectLst/>
                <a:latin typeface="Arial" panose="020B0604020202020204" pitchFamily="34" charset="0"/>
                <a:cs typeface="Arial" panose="020B0604020202020204" pitchFamily="34" charset="0"/>
              </a:rPr>
              <a:t>d</a:t>
            </a:r>
            <a:r>
              <a:rPr lang="fr-CA" sz="1400" b="1" i="0" u="none" strike="noStrike" baseline="0">
                <a:effectLst/>
                <a:latin typeface="Arial" panose="020B0604020202020204" pitchFamily="34" charset="0"/>
                <a:cs typeface="Arial" panose="020B0604020202020204" pitchFamily="34" charset="0"/>
              </a:rPr>
              <a:t>’appréciation </a:t>
            </a:r>
            <a:r>
              <a:rPr lang="fr-CA" sz="1400" b="1" i="0" baseline="0">
                <a:solidFill>
                  <a:sysClr val="windowText" lastClr="000000"/>
                </a:solidFill>
                <a:latin typeface="Arial" panose="020B0604020202020204" pitchFamily="34" charset="0"/>
                <a:cs typeface="Arial" panose="020B0604020202020204" pitchFamily="34" charset="0"/>
              </a:rPr>
              <a:t>de l’adaptation relative aux activités sociales et au travail (WSAS)</a:t>
            </a:r>
          </a:p>
          <a:p>
            <a:pPr>
              <a:defRPr/>
            </a:pPr>
            <a:r>
              <a:rPr lang="fr-CA" sz="1400" b="1" i="0" baseline="0">
                <a:solidFill>
                  <a:sysClr val="windowText" lastClr="000000"/>
                </a:solidFill>
                <a:latin typeface="Arial" panose="020B0604020202020204" pitchFamily="34" charset="0"/>
                <a:cs typeface="Arial" panose="020B0604020202020204" pitchFamily="34" charset="0"/>
              </a:rPr>
              <a:t>Évolution des scores totaux</a:t>
            </a:r>
          </a:p>
        </c:rich>
      </c:tx>
      <c:layout>
        <c:manualLayout>
          <c:xMode val="edge"/>
          <c:yMode val="edge"/>
          <c:x val="0.12308685080835667"/>
          <c:y val="1.4697222222222223E-3"/>
        </c:manualLayout>
      </c:layout>
      <c:overlay val="0"/>
    </c:title>
    <c:autoTitleDeleted val="0"/>
    <c:plotArea>
      <c:layout>
        <c:manualLayout>
          <c:layoutTarget val="inner"/>
          <c:xMode val="edge"/>
          <c:yMode val="edge"/>
          <c:x val="9.9820908024794805E-2"/>
          <c:y val="0.22903095842915205"/>
          <c:w val="0.83303773867551656"/>
          <c:h val="0.54829894754487951"/>
        </c:manualLayout>
      </c:layout>
      <c:scatterChart>
        <c:scatterStyle val="lineMarker"/>
        <c:varyColors val="0"/>
        <c:ser>
          <c:idx val="0"/>
          <c:order val="0"/>
          <c:tx>
            <c:v>Score total</c:v>
          </c:tx>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WSAS!$F$42:$AK$42</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E9D7-4541-B27E-CCAE68C8C65F}"/>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40"/>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5"/>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1800" b="1" i="0" baseline="0"/>
              <a:t>Questionnaire </a:t>
            </a:r>
            <a:r>
              <a:rPr lang="fr-CA" sz="1800" b="1" i="0" u="none" strike="noStrike" baseline="0">
                <a:effectLst/>
              </a:rPr>
              <a:t>d’appréciation </a:t>
            </a:r>
            <a:r>
              <a:rPr lang="fr-CA" sz="1800" b="1" i="0" baseline="0"/>
              <a:t>des symptômes dépressifs (PHQ-9)</a:t>
            </a:r>
          </a:p>
          <a:p>
            <a:pPr>
              <a:defRPr/>
            </a:pPr>
            <a:r>
              <a:rPr lang="fr-CA" sz="1800" b="1" i="0" baseline="0"/>
              <a:t>Évolution des scores totaux</a:t>
            </a:r>
          </a:p>
        </c:rich>
      </c:tx>
      <c:layout>
        <c:manualLayout>
          <c:xMode val="edge"/>
          <c:yMode val="edge"/>
          <c:x val="0.21203775019877624"/>
          <c:y val="3.2549722222222223E-2"/>
        </c:manualLayout>
      </c:layout>
      <c:overlay val="0"/>
    </c:title>
    <c:autoTitleDeleted val="0"/>
    <c:plotArea>
      <c:layout>
        <c:manualLayout>
          <c:layoutTarget val="inner"/>
          <c:xMode val="edge"/>
          <c:yMode val="edge"/>
          <c:x val="9.9820925925925924E-2"/>
          <c:y val="0.21130888888888888"/>
          <c:w val="0.83110690692219247"/>
          <c:h val="0.60401555555555553"/>
        </c:manualLayout>
      </c:layout>
      <c:scatterChart>
        <c:scatterStyle val="lineMarker"/>
        <c:varyColors val="0"/>
        <c:ser>
          <c:idx val="0"/>
          <c:order val="0"/>
          <c:tx>
            <c:v>Score</c:v>
          </c:tx>
          <c:spPr>
            <a:ln w="15875"/>
          </c:spPr>
          <c:marker>
            <c:symbol val="diamond"/>
            <c:size val="7"/>
            <c:spPr>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BFED-4EDB-875C-CE6C2BBE05C4}"/>
            </c:ext>
          </c:extLst>
        </c:ser>
        <c:ser>
          <c:idx val="1"/>
          <c:order val="1"/>
          <c:tx>
            <c:v>Seuil clinique</c:v>
          </c:tx>
          <c:spPr>
            <a:ln w="28575">
              <a:solidFill>
                <a:srgbClr val="FFC000"/>
              </a:solidFill>
              <a:prstDash val="dash"/>
            </a:ln>
          </c:spPr>
          <c:marker>
            <c:symbol val="none"/>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'PHQ-9'!$E$45:$AI$45</c:f>
              <c:numCache>
                <c:formatCode>0</c:formatCode>
                <c:ptCount val="31"/>
                <c:pt idx="0">
                  <c:v>10</c:v>
                </c:pt>
                <c:pt idx="1">
                  <c:v>10</c:v>
                </c:pt>
                <c:pt idx="2">
                  <c:v>10</c:v>
                </c:pt>
                <c:pt idx="3">
                  <c:v>10</c:v>
                </c:pt>
                <c:pt idx="4">
                  <c:v>10</c:v>
                </c:pt>
                <c:pt idx="5">
                  <c:v>10</c:v>
                </c:pt>
                <c:pt idx="6">
                  <c:v>10</c:v>
                </c:pt>
                <c:pt idx="8">
                  <c:v>10</c:v>
                </c:pt>
                <c:pt idx="10">
                  <c:v>10</c:v>
                </c:pt>
                <c:pt idx="12">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numCache>
            </c:numRef>
          </c:yVal>
          <c:smooth val="0"/>
          <c:extLst>
            <c:ext xmlns:c16="http://schemas.microsoft.com/office/drawing/2014/chart" uri="{C3380CC4-5D6E-409C-BE32-E72D297353CC}">
              <c16:uniqueId val="{00000001-BFED-4EDB-875C-CE6C2BBE05C4}"/>
            </c:ext>
          </c:extLst>
        </c:ser>
        <c:ser>
          <c:idx val="4"/>
          <c:order val="2"/>
          <c:tx>
            <c:v>Détérioration significative par rapport à la rencontre de suivi précédente</c:v>
          </c:tx>
          <c:spPr>
            <a:ln w="15875">
              <a:noFill/>
            </a:ln>
          </c:spPr>
          <c:marker>
            <c:symbol val="diamond"/>
            <c:size val="9"/>
            <c:spPr>
              <a:solidFill>
                <a:srgbClr val="FFBF00"/>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'PHQ-9'!$D$49:$AI$49</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BFED-4EDB-875C-CE6C2BBE05C4}"/>
            </c:ext>
          </c:extLst>
        </c:ser>
        <c:ser>
          <c:idx val="3"/>
          <c:order val="3"/>
          <c:tx>
            <c:v>Détérioration significative par rapport à la première rencontre de suivi</c:v>
          </c:tx>
          <c:spPr>
            <a:ln w="15875">
              <a:noFill/>
            </a:ln>
          </c:spPr>
          <c:marker>
            <c:symbol val="diamond"/>
            <c:size val="9"/>
            <c:spPr>
              <a:solidFill>
                <a:srgbClr val="CC5500"/>
              </a:solidFill>
              <a:ln>
                <a:noFill/>
              </a:ln>
            </c:spPr>
          </c:marker>
          <c:dPt>
            <c:idx val="19"/>
            <c:bubble3D val="0"/>
            <c:extLst>
              <c:ext xmlns:c16="http://schemas.microsoft.com/office/drawing/2014/chart" uri="{C3380CC4-5D6E-409C-BE32-E72D297353CC}">
                <c16:uniqueId val="{00000003-BFED-4EDB-875C-CE6C2BBE05C4}"/>
              </c:ext>
            </c:extLst>
          </c:dPt>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'PHQ-9'!$D$50:$AI$50</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BFED-4EDB-875C-CE6C2BBE05C4}"/>
            </c:ext>
          </c:extLst>
        </c:ser>
        <c:ser>
          <c:idx val="2"/>
          <c:order val="4"/>
          <c:tx>
            <c:v>Amélioration significative par rapport à première rencontre de suivi et passage sous le seuil clinique</c:v>
          </c:tx>
          <c:spPr>
            <a:ln>
              <a:noFill/>
            </a:ln>
          </c:spPr>
          <c:marker>
            <c:symbol val="diamond"/>
            <c:size val="9"/>
            <c:spPr>
              <a:solidFill>
                <a:srgbClr val="246A2E"/>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5-BFED-4EDB-875C-CE6C2BBE05C4}"/>
            </c:ext>
          </c:extLst>
        </c:ser>
        <c:dLbls>
          <c:showLegendKey val="0"/>
          <c:showVal val="0"/>
          <c:showCatName val="0"/>
          <c:showSerName val="0"/>
          <c:showPercent val="0"/>
          <c:showBubbleSize val="0"/>
        </c:dLbls>
        <c:axId val="297342520"/>
        <c:axId val="297342912"/>
      </c:scatterChart>
      <c:valAx>
        <c:axId val="297342520"/>
        <c:scaling>
          <c:orientation val="minMax"/>
          <c:max val="26"/>
          <c:min val="-2"/>
        </c:scaling>
        <c:delete val="0"/>
        <c:axPos val="b"/>
        <c:title>
          <c:tx>
            <c:rich>
              <a:bodyPr/>
              <a:lstStyle/>
              <a:p>
                <a:pPr>
                  <a:defRPr/>
                </a:pPr>
                <a:r>
                  <a:rPr lang="fr-CA"/>
                  <a:t>Rencontre</a:t>
                </a:r>
              </a:p>
            </c:rich>
          </c:tx>
          <c:layout>
            <c:manualLayout>
              <c:xMode val="edge"/>
              <c:yMode val="edge"/>
              <c:x val="0.45549055555555557"/>
              <c:y val="0.89685138888888905"/>
            </c:manualLayout>
          </c:layout>
          <c:overlay val="0"/>
        </c:title>
        <c:numFmt formatCode="General" sourceLinked="1"/>
        <c:majorTickMark val="out"/>
        <c:minorTickMark val="none"/>
        <c:tickLblPos val="nextTo"/>
        <c:crossAx val="297342912"/>
        <c:crosses val="autoZero"/>
        <c:crossBetween val="midCat"/>
        <c:majorUnit val="1"/>
        <c:minorUnit val="1"/>
      </c:valAx>
      <c:valAx>
        <c:axId val="297342912"/>
        <c:scaling>
          <c:orientation val="minMax"/>
          <c:max val="27"/>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7342520"/>
        <c:crosses val="autoZero"/>
        <c:crossBetween val="midCat"/>
        <c:majorUnit val="3"/>
        <c:minorUnit val="1"/>
      </c:valAx>
    </c:plotArea>
    <c:plotVisOnly val="1"/>
    <c:dispBlanksAs val="span"/>
    <c:showDLblsOverMax val="0"/>
  </c:chart>
  <c:spPr>
    <a:ln>
      <a:noFill/>
    </a:ln>
  </c:spPr>
  <c:printSettings>
    <c:headerFooter/>
    <c:pageMargins b="0.75000000000000144" l="0.70000000000000062" r="0.70000000000000062" t="0.75000000000000144"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a:t>
            </a:r>
            <a:r>
              <a:rPr lang="fr-CA" sz="1800" b="1" i="0" baseline="0"/>
              <a:t>d'anxiété </a:t>
            </a:r>
            <a:r>
              <a:rPr lang="fr-CA" sz="1800" b="1" i="0" baseline="0">
                <a:effectLst/>
              </a:rPr>
              <a:t>(GAD-7)</a:t>
            </a:r>
            <a:r>
              <a:rPr lang="fr-CA" sz="1800" b="1" i="0" baseline="0"/>
              <a:t> </a:t>
            </a:r>
          </a:p>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baseline="0"/>
              <a:t>Évolution des scores totaux </a:t>
            </a:r>
          </a:p>
        </c:rich>
      </c:tx>
      <c:layout>
        <c:manualLayout>
          <c:xMode val="edge"/>
          <c:yMode val="edge"/>
          <c:x val="0.22012320669270924"/>
          <c:y val="1.5031388888888888E-2"/>
        </c:manualLayout>
      </c:layout>
      <c:overlay val="0"/>
    </c:title>
    <c:autoTitleDeleted val="0"/>
    <c:plotArea>
      <c:layout>
        <c:manualLayout>
          <c:layoutTarget val="inner"/>
          <c:xMode val="edge"/>
          <c:yMode val="edge"/>
          <c:x val="9.9820908024794791E-2"/>
          <c:y val="0.19014212237155687"/>
          <c:w val="0.83063426326039114"/>
          <c:h val="0.60754333333333332"/>
        </c:manualLayout>
      </c:layout>
      <c:scatterChart>
        <c:scatterStyle val="lineMarker"/>
        <c:varyColors val="0"/>
        <c:ser>
          <c:idx val="0"/>
          <c:order val="0"/>
          <c:tx>
            <c:v>Score total</c:v>
          </c:tx>
          <c:marker>
            <c:symbol val="diamond"/>
            <c:size val="7"/>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'GAD-7'!$D$45:$AI$45</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1DDE-40BE-92AF-91ABC3DF6B34}"/>
            </c:ext>
          </c:extLst>
        </c:ser>
        <c:ser>
          <c:idx val="1"/>
          <c:order val="1"/>
          <c:tx>
            <c:v>Seuil</c:v>
          </c:tx>
          <c:spPr>
            <a:ln>
              <a:solidFill>
                <a:srgbClr val="FFC000"/>
              </a:solidFill>
              <a:prstDash val="dash"/>
            </a:ln>
          </c:spPr>
          <c:marker>
            <c:symbol val="none"/>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'GAD-7'!$D$43:$AI$43</c:f>
              <c:numCache>
                <c:formatCode>0</c:formatCode>
                <c:ptCount val="32"/>
                <c:pt idx="0">
                  <c:v>8</c:v>
                </c:pt>
                <c:pt idx="1">
                  <c:v>8</c:v>
                </c:pt>
                <c:pt idx="2">
                  <c:v>8</c:v>
                </c:pt>
                <c:pt idx="3">
                  <c:v>8</c:v>
                </c:pt>
                <c:pt idx="4">
                  <c:v>8</c:v>
                </c:pt>
                <c:pt idx="5">
                  <c:v>8</c:v>
                </c:pt>
                <c:pt idx="6">
                  <c:v>8</c:v>
                </c:pt>
                <c:pt idx="7">
                  <c:v>8</c:v>
                </c:pt>
                <c:pt idx="9">
                  <c:v>8</c:v>
                </c:pt>
                <c:pt idx="11">
                  <c:v>8</c:v>
                </c:pt>
                <c:pt idx="13">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numCache>
            </c:numRef>
          </c:yVal>
          <c:smooth val="0"/>
          <c:extLst>
            <c:ext xmlns:c16="http://schemas.microsoft.com/office/drawing/2014/chart" uri="{C3380CC4-5D6E-409C-BE32-E72D297353CC}">
              <c16:uniqueId val="{00000001-1DDE-40BE-92AF-91ABC3DF6B34}"/>
            </c:ext>
          </c:extLst>
        </c:ser>
        <c:ser>
          <c:idx val="2"/>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1DDE-40BE-92AF-91ABC3DF6B34}"/>
            </c:ext>
          </c:extLst>
        </c:ser>
        <c:ser>
          <c:idx val="3"/>
          <c:order val="3"/>
          <c:tx>
            <c:v>Détérioration significative par rapport à la première rencontre de suivi</c:v>
          </c:tx>
          <c:spPr>
            <a:ln>
              <a:noFill/>
            </a:ln>
          </c:spPr>
          <c:marker>
            <c:symbol val="diamond"/>
            <c:size val="7"/>
            <c:spPr>
              <a:solidFill>
                <a:srgbClr val="CC5500"/>
              </a:solidFill>
              <a:ln>
                <a:solidFill>
                  <a:srgbClr val="CC55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3-1DDE-40BE-92AF-91ABC3DF6B34}"/>
            </c:ext>
          </c:extLst>
        </c:ser>
        <c:ser>
          <c:idx val="4"/>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'GAD-7'!$D$46:$AI$46</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1DDE-40BE-92AF-91ABC3DF6B34}"/>
            </c:ext>
          </c:extLst>
        </c:ser>
        <c:dLbls>
          <c:showLegendKey val="0"/>
          <c:showVal val="0"/>
          <c:showCatName val="0"/>
          <c:showSerName val="0"/>
          <c:showPercent val="0"/>
          <c:showBubbleSize val="0"/>
        </c:dLbls>
        <c:axId val="298217168"/>
        <c:axId val="298217560"/>
      </c:scatterChart>
      <c:valAx>
        <c:axId val="298217168"/>
        <c:scaling>
          <c:orientation val="minMax"/>
          <c:max val="26"/>
          <c:min val="-2"/>
        </c:scaling>
        <c:delete val="0"/>
        <c:axPos val="b"/>
        <c:title>
          <c:tx>
            <c:rich>
              <a:bodyPr/>
              <a:lstStyle/>
              <a:p>
                <a:pPr>
                  <a:defRPr/>
                </a:pPr>
                <a:r>
                  <a:rPr lang="fr-CA"/>
                  <a:t>Rencontre</a:t>
                </a:r>
              </a:p>
            </c:rich>
          </c:tx>
          <c:layout>
            <c:manualLayout>
              <c:xMode val="edge"/>
              <c:yMode val="edge"/>
              <c:x val="0.4343238888888889"/>
              <c:y val="0.88274027777777775"/>
            </c:manualLayout>
          </c:layout>
          <c:overlay val="0"/>
        </c:title>
        <c:numFmt formatCode="General" sourceLinked="1"/>
        <c:majorTickMark val="out"/>
        <c:minorTickMark val="none"/>
        <c:tickLblPos val="nextTo"/>
        <c:crossAx val="298217560"/>
        <c:crosses val="autoZero"/>
        <c:crossBetween val="midCat"/>
        <c:majorUnit val="1"/>
        <c:minorUnit val="1"/>
      </c:valAx>
      <c:valAx>
        <c:axId val="298217560"/>
        <c:scaling>
          <c:orientation val="minMax"/>
          <c:max val="21"/>
          <c:min val="0"/>
        </c:scaling>
        <c:delete val="0"/>
        <c:axPos val="l"/>
        <c:majorGridlines/>
        <c:title>
          <c:tx>
            <c:rich>
              <a:bodyPr rot="-5400000" vert="horz"/>
              <a:lstStyle/>
              <a:p>
                <a:pPr>
                  <a:defRPr/>
                </a:pPr>
                <a:r>
                  <a:rPr lang="fr-CA"/>
                  <a:t>Score total</a:t>
                </a:r>
              </a:p>
            </c:rich>
          </c:tx>
          <c:layout>
            <c:manualLayout>
              <c:xMode val="edge"/>
              <c:yMode val="edge"/>
              <c:x val="2.0840341765789919E-2"/>
              <c:y val="0.45531494706635756"/>
            </c:manualLayout>
          </c:layout>
          <c:overlay val="0"/>
        </c:title>
        <c:numFmt formatCode="General" sourceLinked="1"/>
        <c:majorTickMark val="out"/>
        <c:minorTickMark val="none"/>
        <c:tickLblPos val="low"/>
        <c:crossAx val="298217168"/>
        <c:crosses val="autoZero"/>
        <c:crossBetween val="midCat"/>
        <c:majorUnit val="3"/>
        <c:minorUnit val="1"/>
      </c:valAx>
    </c:plotArea>
    <c:plotVisOnly val="1"/>
    <c:dispBlanksAs val="span"/>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Questionnaire </a:t>
            </a:r>
            <a:r>
              <a:rPr lang="fr-CA" sz="1400" b="1" i="0" u="none" strike="noStrike" baseline="0">
                <a:solidFill>
                  <a:sysClr val="windowText" lastClr="000000"/>
                </a:solidFill>
                <a:effectLst/>
                <a:latin typeface="Arial" panose="020B0604020202020204" pitchFamily="34" charset="0"/>
                <a:cs typeface="Arial" panose="020B0604020202020204" pitchFamily="34" charset="0"/>
              </a:rPr>
              <a:t>d</a:t>
            </a:r>
            <a:r>
              <a:rPr lang="fr-CA" sz="1400" b="1" i="0" u="none" strike="noStrike" baseline="0">
                <a:effectLst/>
                <a:latin typeface="Arial" panose="020B0604020202020204" pitchFamily="34" charset="0"/>
                <a:cs typeface="Arial" panose="020B0604020202020204" pitchFamily="34" charset="0"/>
              </a:rPr>
              <a:t>’appréciation </a:t>
            </a:r>
            <a:r>
              <a:rPr lang="fr-CA" sz="1400" b="1" i="0" baseline="0">
                <a:solidFill>
                  <a:sysClr val="windowText" lastClr="000000"/>
                </a:solidFill>
                <a:latin typeface="Arial" panose="020B0604020202020204" pitchFamily="34" charset="0"/>
                <a:cs typeface="Arial" panose="020B0604020202020204" pitchFamily="34" charset="0"/>
              </a:rPr>
              <a:t>de l’adaptation relative aux activités sociales et au travail (WSAS)</a:t>
            </a:r>
          </a:p>
          <a:p>
            <a:pPr>
              <a:defRPr/>
            </a:pPr>
            <a:r>
              <a:rPr lang="fr-CA" sz="1400" b="1" i="0" baseline="0">
                <a:solidFill>
                  <a:sysClr val="windowText" lastClr="000000"/>
                </a:solidFill>
                <a:latin typeface="Arial" panose="020B0604020202020204" pitchFamily="34" charset="0"/>
                <a:cs typeface="Arial" panose="020B0604020202020204" pitchFamily="34" charset="0"/>
              </a:rPr>
              <a:t>Évolution des scores totaux</a:t>
            </a:r>
          </a:p>
        </c:rich>
      </c:tx>
      <c:layout>
        <c:manualLayout>
          <c:xMode val="edge"/>
          <c:yMode val="edge"/>
          <c:x val="0.12308685080835667"/>
          <c:y val="1.4697222222222223E-3"/>
        </c:manualLayout>
      </c:layout>
      <c:overlay val="0"/>
    </c:title>
    <c:autoTitleDeleted val="0"/>
    <c:plotArea>
      <c:layout>
        <c:manualLayout>
          <c:layoutTarget val="inner"/>
          <c:xMode val="edge"/>
          <c:yMode val="edge"/>
          <c:x val="9.9820908024794805E-2"/>
          <c:y val="0.22903095842915205"/>
          <c:w val="0.83303773867551656"/>
          <c:h val="0.54829894754487951"/>
        </c:manualLayout>
      </c:layout>
      <c:scatterChart>
        <c:scatterStyle val="lineMarker"/>
        <c:varyColors val="0"/>
        <c:ser>
          <c:idx val="0"/>
          <c:order val="0"/>
          <c:tx>
            <c:v>Score total</c:v>
          </c:tx>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WSAS!$F$42:$AK$42</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629A-49C9-83AF-7934BF297980}"/>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40"/>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5"/>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Évolution de l'adaptation aux activités sociales</a:t>
            </a:r>
          </a:p>
        </c:rich>
      </c:tx>
      <c:layout>
        <c:manualLayout>
          <c:xMode val="edge"/>
          <c:yMode val="edge"/>
          <c:x val="0.31406594996248266"/>
          <c:y val="1.349583998714271E-2"/>
        </c:manualLayout>
      </c:layout>
      <c:overlay val="0"/>
    </c:title>
    <c:autoTitleDeleted val="0"/>
    <c:plotArea>
      <c:layout>
        <c:manualLayout>
          <c:layoutTarget val="inner"/>
          <c:xMode val="edge"/>
          <c:yMode val="edge"/>
          <c:x val="9.9820908024794805E-2"/>
          <c:y val="0.14727618990828081"/>
          <c:w val="0.83303773867551656"/>
          <c:h val="0.57675977031314141"/>
        </c:manualLayout>
      </c:layout>
      <c:scatterChart>
        <c:scatterStyle val="lineMarker"/>
        <c:varyColors val="0"/>
        <c:ser>
          <c:idx val="0"/>
          <c:order val="0"/>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WSAS!$F$45:$AK$45</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5="http://schemas.microsoft.com/office/drawing/2012/chart" uri="{02D57815-91ED-43cb-92C2-25804820EDAC}">
              <c15:filteredSeriesTitle>
                <c15:tx>
                  <c:v>Score travail</c:v>
                </c15:tx>
              </c15:filteredSeriesTitle>
            </c:ext>
            <c:ext xmlns:c16="http://schemas.microsoft.com/office/drawing/2014/chart" uri="{C3380CC4-5D6E-409C-BE32-E72D297353CC}">
              <c16:uniqueId val="{00000000-DA47-4296-8E7E-FA542560A26B}"/>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8"/>
          <c:min val="0"/>
        </c:scaling>
        <c:delete val="0"/>
        <c:axPos val="l"/>
        <c:majorGridlines/>
        <c:title>
          <c:tx>
            <c:rich>
              <a:bodyPr rot="-5400000" vert="horz"/>
              <a:lstStyle/>
              <a:p>
                <a:pPr>
                  <a:defRPr/>
                </a:pPr>
                <a:r>
                  <a:rPr lang="fr-CA"/>
                  <a:t>Score</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1"/>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Évolution de l'adaptation aux loisirs individuels</a:t>
            </a:r>
          </a:p>
        </c:rich>
      </c:tx>
      <c:layout>
        <c:manualLayout>
          <c:xMode val="edge"/>
          <c:yMode val="edge"/>
          <c:x val="0.31172859103451694"/>
          <c:y val="6.6465286125937792E-3"/>
        </c:manualLayout>
      </c:layout>
      <c:overlay val="0"/>
    </c:title>
    <c:autoTitleDeleted val="0"/>
    <c:plotArea>
      <c:layout>
        <c:manualLayout>
          <c:layoutTarget val="inner"/>
          <c:xMode val="edge"/>
          <c:yMode val="edge"/>
          <c:x val="9.9820908024794805E-2"/>
          <c:y val="0.14727618990828081"/>
          <c:w val="0.83303773867551656"/>
          <c:h val="0.57675977031314141"/>
        </c:manualLayout>
      </c:layout>
      <c:scatterChart>
        <c:scatterStyle val="lineMarker"/>
        <c:varyColors val="0"/>
        <c:ser>
          <c:idx val="0"/>
          <c:order val="0"/>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WSAS!$F$46:$AK$46</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5="http://schemas.microsoft.com/office/drawing/2012/chart" uri="{02D57815-91ED-43cb-92C2-25804820EDAC}">
              <c15:filteredSeriesTitle>
                <c15:tx>
                  <c:v>Score travail</c:v>
                </c15:tx>
              </c15:filteredSeriesTitle>
            </c:ext>
            <c:ext xmlns:c16="http://schemas.microsoft.com/office/drawing/2014/chart" uri="{C3380CC4-5D6E-409C-BE32-E72D297353CC}">
              <c16:uniqueId val="{00000000-1465-4077-BAD2-EB8A363D09BB}"/>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8"/>
          <c:min val="0"/>
        </c:scaling>
        <c:delete val="0"/>
        <c:axPos val="l"/>
        <c:majorGridlines/>
        <c:title>
          <c:tx>
            <c:rich>
              <a:bodyPr rot="-5400000" vert="horz"/>
              <a:lstStyle/>
              <a:p>
                <a:pPr>
                  <a:defRPr/>
                </a:pPr>
                <a:r>
                  <a:rPr lang="fr-CA"/>
                  <a:t>Score</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1"/>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Évolution de l'adaptation aux relations familiales et sociales</a:t>
            </a:r>
          </a:p>
        </c:rich>
      </c:tx>
      <c:layout>
        <c:manualLayout>
          <c:xMode val="edge"/>
          <c:yMode val="edge"/>
          <c:x val="0.26381273301121949"/>
          <c:y val="1.349583998714271E-2"/>
        </c:manualLayout>
      </c:layout>
      <c:overlay val="0"/>
    </c:title>
    <c:autoTitleDeleted val="0"/>
    <c:plotArea>
      <c:layout>
        <c:manualLayout>
          <c:layoutTarget val="inner"/>
          <c:xMode val="edge"/>
          <c:yMode val="edge"/>
          <c:x val="9.9820908024794805E-2"/>
          <c:y val="0.14727618990828081"/>
          <c:w val="0.83303773867551656"/>
          <c:h val="0.57675977031314141"/>
        </c:manualLayout>
      </c:layout>
      <c:scatterChart>
        <c:scatterStyle val="lineMarker"/>
        <c:varyColors val="0"/>
        <c:ser>
          <c:idx val="0"/>
          <c:order val="0"/>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WSAS!$F$47:$AK$47</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5="http://schemas.microsoft.com/office/drawing/2012/chart" uri="{02D57815-91ED-43cb-92C2-25804820EDAC}">
              <c15:filteredSeriesTitle>
                <c15:tx>
                  <c:v>Score travail</c:v>
                </c15:tx>
              </c15:filteredSeriesTitle>
            </c:ext>
            <c:ext xmlns:c16="http://schemas.microsoft.com/office/drawing/2014/chart" uri="{C3380CC4-5D6E-409C-BE32-E72D297353CC}">
              <c16:uniqueId val="{00000000-B9F8-4920-BFED-0526E9227BCF}"/>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8"/>
          <c:min val="0"/>
        </c:scaling>
        <c:delete val="0"/>
        <c:axPos val="l"/>
        <c:majorGridlines/>
        <c:title>
          <c:tx>
            <c:rich>
              <a:bodyPr rot="-5400000" vert="horz"/>
              <a:lstStyle/>
              <a:p>
                <a:pPr>
                  <a:defRPr/>
                </a:pPr>
                <a:r>
                  <a:rPr lang="fr-CA"/>
                  <a:t>Score</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1"/>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1800" b="1" i="0" baseline="0"/>
              <a:t>Questionnaire </a:t>
            </a:r>
            <a:r>
              <a:rPr lang="fr-CA" sz="1800" b="1" i="0" u="none" strike="noStrike" baseline="0">
                <a:effectLst/>
              </a:rPr>
              <a:t>d’appréciation </a:t>
            </a:r>
            <a:r>
              <a:rPr lang="fr-CA" sz="1800" b="1" i="0" baseline="0"/>
              <a:t>des symptômes dépressifs (PHQ-9)</a:t>
            </a:r>
          </a:p>
          <a:p>
            <a:pPr>
              <a:defRPr/>
            </a:pPr>
            <a:r>
              <a:rPr lang="fr-CA" sz="1800" b="1" i="0" baseline="0"/>
              <a:t>Évolution des scores totaux</a:t>
            </a:r>
          </a:p>
        </c:rich>
      </c:tx>
      <c:layout>
        <c:manualLayout>
          <c:xMode val="edge"/>
          <c:yMode val="edge"/>
          <c:x val="0.21203775019877624"/>
          <c:y val="3.2549722222222223E-2"/>
        </c:manualLayout>
      </c:layout>
      <c:overlay val="0"/>
    </c:title>
    <c:autoTitleDeleted val="0"/>
    <c:plotArea>
      <c:layout>
        <c:manualLayout>
          <c:layoutTarget val="inner"/>
          <c:xMode val="edge"/>
          <c:yMode val="edge"/>
          <c:x val="9.9820925925925924E-2"/>
          <c:y val="0.21130888888888888"/>
          <c:w val="0.8322656727584602"/>
          <c:h val="0.60401555555555553"/>
        </c:manualLayout>
      </c:layout>
      <c:scatterChart>
        <c:scatterStyle val="lineMarker"/>
        <c:varyColors val="0"/>
        <c:ser>
          <c:idx val="0"/>
          <c:order val="0"/>
          <c:tx>
            <c:v>Score</c:v>
          </c:tx>
          <c:spPr>
            <a:ln w="15875"/>
          </c:spPr>
          <c:marker>
            <c:symbol val="diamond"/>
            <c:size val="7"/>
            <c:spPr>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1F47-4C33-890B-C02224328A74}"/>
            </c:ext>
          </c:extLst>
        </c:ser>
        <c:ser>
          <c:idx val="1"/>
          <c:order val="1"/>
          <c:tx>
            <c:v>Seuil clinique</c:v>
          </c:tx>
          <c:spPr>
            <a:ln w="28575">
              <a:solidFill>
                <a:srgbClr val="FFC000"/>
              </a:solidFill>
              <a:prstDash val="dash"/>
            </a:ln>
          </c:spPr>
          <c:marker>
            <c:symbol val="none"/>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'PHQ-9'!$E$45:$AI$45</c:f>
              <c:numCache>
                <c:formatCode>0</c:formatCode>
                <c:ptCount val="31"/>
                <c:pt idx="0">
                  <c:v>10</c:v>
                </c:pt>
                <c:pt idx="1">
                  <c:v>10</c:v>
                </c:pt>
                <c:pt idx="2">
                  <c:v>10</c:v>
                </c:pt>
                <c:pt idx="3">
                  <c:v>10</c:v>
                </c:pt>
                <c:pt idx="4">
                  <c:v>10</c:v>
                </c:pt>
                <c:pt idx="5">
                  <c:v>10</c:v>
                </c:pt>
                <c:pt idx="6">
                  <c:v>10</c:v>
                </c:pt>
                <c:pt idx="8">
                  <c:v>10</c:v>
                </c:pt>
                <c:pt idx="10">
                  <c:v>10</c:v>
                </c:pt>
                <c:pt idx="12">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numCache>
            </c:numRef>
          </c:yVal>
          <c:smooth val="0"/>
          <c:extLst>
            <c:ext xmlns:c16="http://schemas.microsoft.com/office/drawing/2014/chart" uri="{C3380CC4-5D6E-409C-BE32-E72D297353CC}">
              <c16:uniqueId val="{00000001-1F47-4C33-890B-C02224328A74}"/>
            </c:ext>
          </c:extLst>
        </c:ser>
        <c:ser>
          <c:idx val="4"/>
          <c:order val="2"/>
          <c:tx>
            <c:v>Détérioration significative par rapport à la rencontre de suivi précédente</c:v>
          </c:tx>
          <c:spPr>
            <a:ln w="15875">
              <a:noFill/>
            </a:ln>
          </c:spPr>
          <c:marker>
            <c:symbol val="diamond"/>
            <c:size val="9"/>
            <c:spPr>
              <a:solidFill>
                <a:srgbClr val="FFBF00"/>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'PHQ-9'!$D$49:$AI$49</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1F47-4C33-890B-C02224328A74}"/>
            </c:ext>
          </c:extLst>
        </c:ser>
        <c:ser>
          <c:idx val="3"/>
          <c:order val="3"/>
          <c:tx>
            <c:v>Détérioration significative par rapport à la première rencontre de suivi</c:v>
          </c:tx>
          <c:spPr>
            <a:ln w="15875">
              <a:noFill/>
            </a:ln>
          </c:spPr>
          <c:marker>
            <c:symbol val="diamond"/>
            <c:size val="9"/>
            <c:spPr>
              <a:solidFill>
                <a:srgbClr val="CC5500"/>
              </a:solidFill>
              <a:ln>
                <a:noFill/>
              </a:ln>
            </c:spPr>
          </c:marker>
          <c:dPt>
            <c:idx val="19"/>
            <c:bubble3D val="0"/>
            <c:extLst>
              <c:ext xmlns:c16="http://schemas.microsoft.com/office/drawing/2014/chart" uri="{C3380CC4-5D6E-409C-BE32-E72D297353CC}">
                <c16:uniqueId val="{00000003-1F47-4C33-890B-C02224328A74}"/>
              </c:ext>
            </c:extLst>
          </c:dPt>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'PHQ-9'!$D$50:$AI$50</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4-1F47-4C33-890B-C02224328A74}"/>
            </c:ext>
          </c:extLst>
        </c:ser>
        <c:ser>
          <c:idx val="2"/>
          <c:order val="4"/>
          <c:tx>
            <c:v>Amélioration significative par rapport à première rencontre de suivi et passage sous le seuil clinique</c:v>
          </c:tx>
          <c:spPr>
            <a:ln>
              <a:noFill/>
            </a:ln>
          </c:spPr>
          <c:marker>
            <c:symbol val="diamond"/>
            <c:size val="9"/>
            <c:spPr>
              <a:solidFill>
                <a:srgbClr val="246A2E"/>
              </a:solidFill>
              <a:ln>
                <a:noFill/>
              </a:ln>
            </c:spPr>
          </c:marker>
          <c:xVal>
            <c:numRef>
              <c:f>'PHQ-9'!$D$21:$AI$21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'PHQ-9'!$D$48:$AI$48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5-1F47-4C33-890B-C02224328A74}"/>
            </c:ext>
          </c:extLst>
        </c:ser>
        <c:dLbls>
          <c:showLegendKey val="0"/>
          <c:showVal val="0"/>
          <c:showCatName val="0"/>
          <c:showSerName val="0"/>
          <c:showPercent val="0"/>
          <c:showBubbleSize val="0"/>
        </c:dLbls>
        <c:axId val="297342520"/>
        <c:axId val="297342912"/>
      </c:scatterChart>
      <c:valAx>
        <c:axId val="297342520"/>
        <c:scaling>
          <c:orientation val="minMax"/>
          <c:max val="26"/>
          <c:min val="-2"/>
        </c:scaling>
        <c:delete val="0"/>
        <c:axPos val="b"/>
        <c:title>
          <c:tx>
            <c:rich>
              <a:bodyPr/>
              <a:lstStyle/>
              <a:p>
                <a:pPr>
                  <a:defRPr/>
                </a:pPr>
                <a:r>
                  <a:rPr lang="fr-CA"/>
                  <a:t>Rencontre</a:t>
                </a:r>
              </a:p>
            </c:rich>
          </c:tx>
          <c:layout>
            <c:manualLayout>
              <c:xMode val="edge"/>
              <c:yMode val="edge"/>
              <c:x val="0.47750677457322471"/>
              <c:y val="0.89685154320987637"/>
            </c:manualLayout>
          </c:layout>
          <c:overlay val="0"/>
        </c:title>
        <c:numFmt formatCode="General" sourceLinked="1"/>
        <c:majorTickMark val="out"/>
        <c:minorTickMark val="none"/>
        <c:tickLblPos val="nextTo"/>
        <c:crossAx val="297342912"/>
        <c:crosses val="autoZero"/>
        <c:crossBetween val="midCat"/>
        <c:majorUnit val="1"/>
        <c:minorUnit val="1"/>
      </c:valAx>
      <c:valAx>
        <c:axId val="297342912"/>
        <c:scaling>
          <c:orientation val="minMax"/>
          <c:max val="27"/>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7342520"/>
        <c:crosses val="autoZero"/>
        <c:crossBetween val="midCat"/>
        <c:majorUnit val="3"/>
        <c:minorUnit val="1"/>
      </c:valAx>
    </c:plotArea>
    <c:plotVisOnly val="1"/>
    <c:dispBlanksAs val="span"/>
    <c:showDLblsOverMax val="0"/>
  </c:chart>
  <c:spPr>
    <a:ln>
      <a:noFill/>
    </a:ln>
  </c:spPr>
  <c:printSettings>
    <c:headerFooter/>
    <c:pageMargins b="0.75000000000000144" l="0.70000000000000062" r="0.70000000000000062" t="0.75000000000000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a:t>
            </a:r>
            <a:r>
              <a:rPr lang="fr-CA" sz="1800" b="1" i="0" baseline="0"/>
              <a:t>d'anxiété </a:t>
            </a:r>
            <a:r>
              <a:rPr lang="fr-CA" sz="1800" b="1" i="0" baseline="0">
                <a:effectLst/>
              </a:rPr>
              <a:t>(GAD-7)</a:t>
            </a:r>
            <a:r>
              <a:rPr lang="fr-CA" sz="1800" b="1" i="0" baseline="0"/>
              <a:t> </a:t>
            </a:r>
          </a:p>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baseline="0"/>
              <a:t>Évolution des scores totaux </a:t>
            </a:r>
          </a:p>
        </c:rich>
      </c:tx>
      <c:layout>
        <c:manualLayout>
          <c:xMode val="edge"/>
          <c:yMode val="edge"/>
          <c:x val="0.22012320669270924"/>
          <c:y val="1.5031388888888888E-2"/>
        </c:manualLayout>
      </c:layout>
      <c:overlay val="0"/>
    </c:title>
    <c:autoTitleDeleted val="0"/>
    <c:plotArea>
      <c:layout>
        <c:manualLayout>
          <c:layoutTarget val="inner"/>
          <c:xMode val="edge"/>
          <c:yMode val="edge"/>
          <c:x val="9.9820908024794791E-2"/>
          <c:y val="0.19014212237155687"/>
          <c:w val="0.8329517978850558"/>
          <c:h val="0.60754333333333332"/>
        </c:manualLayout>
      </c:layout>
      <c:scatterChart>
        <c:scatterStyle val="lineMarker"/>
        <c:varyColors val="0"/>
        <c:ser>
          <c:idx val="0"/>
          <c:order val="0"/>
          <c:tx>
            <c:v>Score total</c:v>
          </c:tx>
          <c:marker>
            <c:symbol val="diamond"/>
            <c:size val="7"/>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'GAD-7'!$D$45:$AI$45</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B233-41C7-8A86-B8EF8C9811A6}"/>
            </c:ext>
          </c:extLst>
        </c:ser>
        <c:ser>
          <c:idx val="1"/>
          <c:order val="1"/>
          <c:tx>
            <c:v>Seuil</c:v>
          </c:tx>
          <c:spPr>
            <a:ln>
              <a:solidFill>
                <a:srgbClr val="FFC000"/>
              </a:solidFill>
              <a:prstDash val="dash"/>
            </a:ln>
          </c:spPr>
          <c:marker>
            <c:symbol val="none"/>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'GAD-7'!$D$43:$AI$43</c:f>
              <c:numCache>
                <c:formatCode>0</c:formatCode>
                <c:ptCount val="32"/>
                <c:pt idx="0">
                  <c:v>8</c:v>
                </c:pt>
                <c:pt idx="1">
                  <c:v>8</c:v>
                </c:pt>
                <c:pt idx="2">
                  <c:v>8</c:v>
                </c:pt>
                <c:pt idx="3">
                  <c:v>8</c:v>
                </c:pt>
                <c:pt idx="4">
                  <c:v>8</c:v>
                </c:pt>
                <c:pt idx="5">
                  <c:v>8</c:v>
                </c:pt>
                <c:pt idx="6">
                  <c:v>8</c:v>
                </c:pt>
                <c:pt idx="7">
                  <c:v>8</c:v>
                </c:pt>
                <c:pt idx="9">
                  <c:v>8</c:v>
                </c:pt>
                <c:pt idx="11">
                  <c:v>8</c:v>
                </c:pt>
                <c:pt idx="13">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numCache>
            </c:numRef>
          </c:yVal>
          <c:smooth val="0"/>
          <c:extLst>
            <c:ext xmlns:c16="http://schemas.microsoft.com/office/drawing/2014/chart" uri="{C3380CC4-5D6E-409C-BE32-E72D297353CC}">
              <c16:uniqueId val="{00000001-B233-41C7-8A86-B8EF8C9811A6}"/>
            </c:ext>
          </c:extLst>
        </c:ser>
        <c:ser>
          <c:idx val="2"/>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'GAD-7'!$D$47:$AI$47</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8D62-4916-9BC7-4409E0B5943C}"/>
            </c:ext>
          </c:extLst>
        </c:ser>
        <c:ser>
          <c:idx val="3"/>
          <c:order val="3"/>
          <c:tx>
            <c:v>Détérioration significative par rapport à la première rencontre de suivi</c:v>
          </c:tx>
          <c:spPr>
            <a:ln>
              <a:noFill/>
            </a:ln>
          </c:spPr>
          <c:marker>
            <c:symbol val="diamond"/>
            <c:size val="7"/>
            <c:spPr>
              <a:solidFill>
                <a:srgbClr val="CC5500"/>
              </a:solidFill>
              <a:ln>
                <a:solidFill>
                  <a:srgbClr val="CC5500"/>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'GAD-7'!$D$48:$AI$48</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1-8D62-4916-9BC7-4409E0B5943C}"/>
            </c:ext>
          </c:extLst>
        </c:ser>
        <c:ser>
          <c:idx val="4"/>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xVal>
            <c:numRef>
              <c:f>'GAD-7'!$D$21:$AI$21</c:f>
              <c:numCache>
                <c:formatCode>General</c:formatCode>
                <c:ptCount val="32"/>
                <c:pt idx="0">
                  <c:v>-2</c:v>
                </c:pt>
                <c:pt idx="1">
                  <c:v>-1</c:v>
                </c:pt>
                <c:pt idx="2">
                  <c:v>1</c:v>
                </c:pt>
                <c:pt idx="3">
                  <c:v>2</c:v>
                </c:pt>
                <c:pt idx="4">
                  <c:v>3</c:v>
                </c:pt>
                <c:pt idx="5">
                  <c:v>4</c:v>
                </c:pt>
                <c:pt idx="6">
                  <c:v>5</c:v>
                </c:pt>
                <c:pt idx="7">
                  <c:v>6</c:v>
                </c:pt>
                <c:pt idx="9">
                  <c:v>7</c:v>
                </c:pt>
                <c:pt idx="11">
                  <c:v>8</c:v>
                </c:pt>
                <c:pt idx="13">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'GAD-7'!$D$46:$AI$46</c:f>
              <c:numCache>
                <c:formatCode>General</c:formatCode>
                <c:ptCount val="32"/>
                <c:pt idx="0">
                  <c:v>#N/A</c:v>
                </c:pt>
                <c:pt idx="1">
                  <c:v>#N/A</c:v>
                </c:pt>
                <c:pt idx="2">
                  <c:v>#N/A</c:v>
                </c:pt>
                <c:pt idx="3">
                  <c:v>#N/A</c:v>
                </c:pt>
                <c:pt idx="4">
                  <c:v>#N/A</c:v>
                </c:pt>
                <c:pt idx="5">
                  <c:v>#N/A</c:v>
                </c:pt>
                <c:pt idx="6">
                  <c:v>#N/A</c:v>
                </c:pt>
                <c:pt idx="7">
                  <c:v>#N/A</c:v>
                </c:pt>
                <c:pt idx="9">
                  <c:v>#N/A</c:v>
                </c:pt>
                <c:pt idx="11">
                  <c:v>#N/A</c:v>
                </c:pt>
                <c:pt idx="13">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8D62-4916-9BC7-4409E0B5943C}"/>
            </c:ext>
          </c:extLst>
        </c:ser>
        <c:dLbls>
          <c:showLegendKey val="0"/>
          <c:showVal val="0"/>
          <c:showCatName val="0"/>
          <c:showSerName val="0"/>
          <c:showPercent val="0"/>
          <c:showBubbleSize val="0"/>
        </c:dLbls>
        <c:axId val="298217168"/>
        <c:axId val="298217560"/>
      </c:scatterChart>
      <c:valAx>
        <c:axId val="298217168"/>
        <c:scaling>
          <c:orientation val="minMax"/>
          <c:max val="26"/>
          <c:min val="-2"/>
        </c:scaling>
        <c:delete val="0"/>
        <c:axPos val="b"/>
        <c:title>
          <c:tx>
            <c:rich>
              <a:bodyPr/>
              <a:lstStyle/>
              <a:p>
                <a:pPr>
                  <a:defRPr/>
                </a:pPr>
                <a:r>
                  <a:rPr lang="fr-CA"/>
                  <a:t>Rencontre</a:t>
                </a:r>
              </a:p>
            </c:rich>
          </c:tx>
          <c:layout>
            <c:manualLayout>
              <c:xMode val="edge"/>
              <c:yMode val="edge"/>
              <c:x val="0.48183255627229676"/>
              <c:y val="0.8827404320987654"/>
            </c:manualLayout>
          </c:layout>
          <c:overlay val="0"/>
        </c:title>
        <c:numFmt formatCode="General" sourceLinked="1"/>
        <c:majorTickMark val="out"/>
        <c:minorTickMark val="none"/>
        <c:tickLblPos val="nextTo"/>
        <c:crossAx val="298217560"/>
        <c:crosses val="autoZero"/>
        <c:crossBetween val="midCat"/>
        <c:majorUnit val="1"/>
        <c:minorUnit val="1"/>
      </c:valAx>
      <c:valAx>
        <c:axId val="298217560"/>
        <c:scaling>
          <c:orientation val="minMax"/>
          <c:max val="21"/>
          <c:min val="0"/>
        </c:scaling>
        <c:delete val="0"/>
        <c:axPos val="l"/>
        <c:majorGridlines/>
        <c:title>
          <c:tx>
            <c:rich>
              <a:bodyPr rot="-5400000" vert="horz"/>
              <a:lstStyle/>
              <a:p>
                <a:pPr>
                  <a:defRPr/>
                </a:pPr>
                <a:r>
                  <a:rPr lang="fr-CA"/>
                  <a:t>Score total</a:t>
                </a:r>
              </a:p>
            </c:rich>
          </c:tx>
          <c:layout>
            <c:manualLayout>
              <c:xMode val="edge"/>
              <c:yMode val="edge"/>
              <c:x val="2.0840341765789919E-2"/>
              <c:y val="0.45531494706635756"/>
            </c:manualLayout>
          </c:layout>
          <c:overlay val="0"/>
        </c:title>
        <c:numFmt formatCode="General" sourceLinked="1"/>
        <c:majorTickMark val="out"/>
        <c:minorTickMark val="none"/>
        <c:tickLblPos val="low"/>
        <c:crossAx val="298217168"/>
        <c:crosses val="autoZero"/>
        <c:crossBetween val="midCat"/>
        <c:majorUnit val="3"/>
        <c:minorUnit val="1"/>
      </c:valAx>
    </c:plotArea>
    <c:plotVisOnly val="1"/>
    <c:dispBlanksAs val="span"/>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1"/>
          <a:lstStyle/>
          <a:p>
            <a:pPr>
              <a:defRPr/>
            </a:pPr>
            <a:r>
              <a:rPr lang="fr-CA" sz="1400" b="1" i="0" baseline="0">
                <a:solidFill>
                  <a:sysClr val="windowText" lastClr="000000"/>
                </a:solidFill>
                <a:latin typeface="Arial" panose="020B0604020202020204" pitchFamily="34" charset="0"/>
                <a:cs typeface="Arial" panose="020B0604020202020204" pitchFamily="34" charset="0"/>
              </a:rPr>
              <a:t>Questionnaire </a:t>
            </a:r>
            <a:r>
              <a:rPr lang="fr-CA" sz="1400" b="1" i="0" u="none" strike="noStrike" baseline="0">
                <a:solidFill>
                  <a:sysClr val="windowText" lastClr="000000"/>
                </a:solidFill>
                <a:effectLst/>
                <a:latin typeface="Arial" panose="020B0604020202020204" pitchFamily="34" charset="0"/>
                <a:cs typeface="Arial" panose="020B0604020202020204" pitchFamily="34" charset="0"/>
              </a:rPr>
              <a:t>d</a:t>
            </a:r>
            <a:r>
              <a:rPr lang="fr-CA" sz="1400" b="1" i="0" u="none" strike="noStrike" baseline="0">
                <a:effectLst/>
                <a:latin typeface="Arial" panose="020B0604020202020204" pitchFamily="34" charset="0"/>
                <a:cs typeface="Arial" panose="020B0604020202020204" pitchFamily="34" charset="0"/>
              </a:rPr>
              <a:t>’appréciation </a:t>
            </a:r>
            <a:r>
              <a:rPr lang="fr-CA" sz="1400" b="1" i="0" baseline="0">
                <a:solidFill>
                  <a:sysClr val="windowText" lastClr="000000"/>
                </a:solidFill>
                <a:latin typeface="Arial" panose="020B0604020202020204" pitchFamily="34" charset="0"/>
                <a:cs typeface="Arial" panose="020B0604020202020204" pitchFamily="34" charset="0"/>
              </a:rPr>
              <a:t>de l’adaptation relative aux activités sociales et au travail (WSAS)</a:t>
            </a:r>
          </a:p>
          <a:p>
            <a:pPr>
              <a:defRPr/>
            </a:pPr>
            <a:r>
              <a:rPr lang="fr-CA" sz="1400" b="1" i="0" baseline="0">
                <a:solidFill>
                  <a:sysClr val="windowText" lastClr="000000"/>
                </a:solidFill>
                <a:latin typeface="Arial" panose="020B0604020202020204" pitchFamily="34" charset="0"/>
                <a:cs typeface="Arial" panose="020B0604020202020204" pitchFamily="34" charset="0"/>
              </a:rPr>
              <a:t>Évolution des scores totaux</a:t>
            </a:r>
          </a:p>
        </c:rich>
      </c:tx>
      <c:layout>
        <c:manualLayout>
          <c:xMode val="edge"/>
          <c:yMode val="edge"/>
          <c:x val="0.12308685080835667"/>
          <c:y val="1.4697222222222223E-3"/>
        </c:manualLayout>
      </c:layout>
      <c:overlay val="0"/>
    </c:title>
    <c:autoTitleDeleted val="0"/>
    <c:plotArea>
      <c:layout>
        <c:manualLayout>
          <c:layoutTarget val="inner"/>
          <c:xMode val="edge"/>
          <c:yMode val="edge"/>
          <c:x val="9.9820908024794805E-2"/>
          <c:y val="0.22903095842915205"/>
          <c:w val="0.83187968759261199"/>
          <c:h val="0.54829894754487951"/>
        </c:manualLayout>
      </c:layout>
      <c:scatterChart>
        <c:scatterStyle val="lineMarker"/>
        <c:varyColors val="0"/>
        <c:ser>
          <c:idx val="0"/>
          <c:order val="0"/>
          <c:tx>
            <c:v>Score total</c:v>
          </c:tx>
          <c:spPr>
            <a:ln w="15875">
              <a:solidFill>
                <a:srgbClr val="4A7EBB"/>
              </a:solidFill>
            </a:ln>
          </c:spPr>
          <c:marker>
            <c:symbol val="diamond"/>
            <c:size val="7"/>
            <c:spPr>
              <a:ln>
                <a:noFill/>
              </a:ln>
            </c:spPr>
          </c:marker>
          <c:xVal>
            <c:numRef>
              <c:f>WSAS!$F$21:$AK$21</c:f>
              <c:numCache>
                <c:formatCode>General</c:formatCode>
                <c:ptCount val="32"/>
                <c:pt idx="0">
                  <c:v>-2</c:v>
                </c:pt>
                <c:pt idx="1">
                  <c:v>-1</c:v>
                </c:pt>
                <c:pt idx="2">
                  <c:v>1</c:v>
                </c:pt>
                <c:pt idx="3">
                  <c:v>2</c:v>
                </c:pt>
                <c:pt idx="4">
                  <c:v>3</c:v>
                </c:pt>
                <c:pt idx="5">
                  <c:v>4</c:v>
                </c:pt>
                <c:pt idx="6">
                  <c:v>5</c:v>
                </c:pt>
                <c:pt idx="7">
                  <c:v>6</c:v>
                </c:pt>
                <c:pt idx="8">
                  <c:v>7</c:v>
                </c:pt>
                <c:pt idx="10">
                  <c:v>8</c:v>
                </c:pt>
                <c:pt idx="12">
                  <c:v>9</c:v>
                </c:pt>
                <c:pt idx="14">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WSAS!$F$42:$AK$42</c:f>
              <c:numCache>
                <c:formatCode>General</c:formatCode>
                <c:ptCount val="32"/>
                <c:pt idx="0">
                  <c:v>#N/A</c:v>
                </c:pt>
                <c:pt idx="1">
                  <c:v>#N/A</c:v>
                </c:pt>
                <c:pt idx="2">
                  <c:v>#N/A</c:v>
                </c:pt>
                <c:pt idx="3">
                  <c:v>#N/A</c:v>
                </c:pt>
                <c:pt idx="4">
                  <c:v>#N/A</c:v>
                </c:pt>
                <c:pt idx="5">
                  <c:v>#N/A</c:v>
                </c:pt>
                <c:pt idx="6">
                  <c:v>#N/A</c:v>
                </c:pt>
                <c:pt idx="7">
                  <c:v>#N/A</c:v>
                </c:pt>
                <c:pt idx="8">
                  <c:v>#N/A</c:v>
                </c:pt>
                <c:pt idx="10">
                  <c:v>#N/A</c:v>
                </c:pt>
                <c:pt idx="12">
                  <c:v>#N/A</c:v>
                </c:pt>
                <c:pt idx="14">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A64D-413C-B857-EAB9DB059FF2}"/>
            </c:ext>
          </c:extLst>
        </c:ser>
        <c:dLbls>
          <c:showLegendKey val="0"/>
          <c:showVal val="0"/>
          <c:showCatName val="0"/>
          <c:showSerName val="0"/>
          <c:showPercent val="0"/>
          <c:showBubbleSize val="0"/>
        </c:dLbls>
        <c:axId val="298216384"/>
        <c:axId val="298215992"/>
      </c:scatterChart>
      <c:valAx>
        <c:axId val="298216384"/>
        <c:scaling>
          <c:orientation val="minMax"/>
          <c:max val="26"/>
          <c:min val="-2"/>
        </c:scaling>
        <c:delete val="0"/>
        <c:axPos val="b"/>
        <c:title>
          <c:tx>
            <c:rich>
              <a:bodyPr/>
              <a:lstStyle/>
              <a:p>
                <a:pPr>
                  <a:defRPr/>
                </a:pPr>
                <a:r>
                  <a:rPr lang="fr-CA"/>
                  <a:t>Rencontre</a:t>
                </a:r>
              </a:p>
            </c:rich>
          </c:tx>
          <c:layout>
            <c:manualLayout>
              <c:xMode val="edge"/>
              <c:yMode val="edge"/>
              <c:x val="0.47665712962962964"/>
              <c:y val="0.87121722222222231"/>
            </c:manualLayout>
          </c:layout>
          <c:overlay val="0"/>
        </c:title>
        <c:numFmt formatCode="General" sourceLinked="1"/>
        <c:majorTickMark val="out"/>
        <c:minorTickMark val="none"/>
        <c:tickLblPos val="nextTo"/>
        <c:txPr>
          <a:bodyPr rot="0" vert="horz"/>
          <a:lstStyle/>
          <a:p>
            <a:pPr>
              <a:defRPr/>
            </a:pPr>
            <a:endParaRPr lang="fr-FR"/>
          </a:p>
        </c:txPr>
        <c:crossAx val="298215992"/>
        <c:crosses val="autoZero"/>
        <c:crossBetween val="midCat"/>
        <c:majorUnit val="1"/>
        <c:minorUnit val="1"/>
      </c:valAx>
      <c:valAx>
        <c:axId val="298215992"/>
        <c:scaling>
          <c:orientation val="minMax"/>
          <c:max val="40"/>
          <c:min val="0"/>
        </c:scaling>
        <c:delete val="0"/>
        <c:axPos val="l"/>
        <c:majorGridlines/>
        <c:title>
          <c:tx>
            <c:rich>
              <a:bodyPr rot="-5400000" vert="horz"/>
              <a:lstStyle/>
              <a:p>
                <a:pPr>
                  <a:defRPr/>
                </a:pPr>
                <a:r>
                  <a:rPr lang="fr-CA"/>
                  <a:t>Score total</a:t>
                </a:r>
              </a:p>
            </c:rich>
          </c:tx>
          <c:layout>
            <c:manualLayout>
              <c:xMode val="edge"/>
              <c:yMode val="edge"/>
              <c:x val="2.0840341765789926E-2"/>
              <c:y val="0.45531494706635761"/>
            </c:manualLayout>
          </c:layout>
          <c:overlay val="0"/>
        </c:title>
        <c:numFmt formatCode="General" sourceLinked="1"/>
        <c:majorTickMark val="out"/>
        <c:minorTickMark val="none"/>
        <c:tickLblPos val="low"/>
        <c:crossAx val="298216384"/>
        <c:crosses val="autoZero"/>
        <c:crossBetween val="midCat"/>
        <c:majorUnit val="5"/>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CA" sz="1800" b="1" i="0" u="none" strike="noStrike" baseline="0">
                <a:effectLst/>
              </a:rPr>
              <a:t>Questionnaire d’appréciation des symptômes </a:t>
            </a:r>
            <a:r>
              <a:rPr lang="fr-CA" sz="1800" b="1" i="0" baseline="0"/>
              <a:t>du trouble panique </a:t>
            </a:r>
            <a:r>
              <a:rPr lang="fr-CA" sz="1800" b="1" i="0" baseline="0">
                <a:effectLst/>
              </a:rPr>
              <a:t>(PDSS)</a:t>
            </a:r>
            <a:br>
              <a:rPr lang="fr-CA" sz="1800" b="1" i="0" baseline="0"/>
            </a:br>
            <a:r>
              <a:rPr lang="fr-CA" sz="1800" b="1" i="0" baseline="0"/>
              <a:t>Évolution des scores totaux </a:t>
            </a:r>
          </a:p>
        </c:rich>
      </c:tx>
      <c:layout>
        <c:manualLayout>
          <c:xMode val="edge"/>
          <c:yMode val="edge"/>
          <c:x val="0.17992445350940875"/>
          <c:y val="2.4272417087484646E-2"/>
        </c:manualLayout>
      </c:layout>
      <c:overlay val="0"/>
    </c:title>
    <c:autoTitleDeleted val="0"/>
    <c:plotArea>
      <c:layout>
        <c:manualLayout>
          <c:layoutTarget val="inner"/>
          <c:xMode val="edge"/>
          <c:yMode val="edge"/>
          <c:x val="9.9820908024794819E-2"/>
          <c:y val="0.1993493122298417"/>
          <c:w val="0.82157065671923035"/>
          <c:h val="0.62655833333333333"/>
        </c:manualLayout>
      </c:layout>
      <c:scatterChart>
        <c:scatterStyle val="lineMarker"/>
        <c:varyColors val="0"/>
        <c:ser>
          <c:idx val="0"/>
          <c:order val="0"/>
          <c:tx>
            <c:v>Score total</c:v>
          </c:tx>
          <c:marker>
            <c:symbol val="diamond"/>
            <c:size val="7"/>
          </c:marker>
          <c:xVal>
            <c:numRef>
              <c:f>PDSS!$D$23:$AI$23</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PDSS!$D$82:$AI$82</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0-7BE6-49B0-AF80-339196174553}"/>
            </c:ext>
          </c:extLst>
        </c:ser>
        <c:ser>
          <c:idx val="4"/>
          <c:order val="1"/>
          <c:tx>
            <c:v>Seuil</c:v>
          </c:tx>
          <c:spPr>
            <a:ln>
              <a:solidFill>
                <a:srgbClr val="FFBF00"/>
              </a:solidFill>
              <a:prstDash val="dash"/>
            </a:ln>
          </c:spPr>
          <c:marker>
            <c:symbol val="none"/>
          </c:marker>
          <c:xVal>
            <c:numRef>
              <c:f>PDSS!$D$23:$AI$23</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PDSS!$D$80:$AI$80</c:f>
              <c:numCache>
                <c:formatCode>General</c:formatCode>
                <c:ptCount val="32"/>
                <c:pt idx="0">
                  <c:v>8</c:v>
                </c:pt>
                <c:pt idx="1">
                  <c:v>8</c:v>
                </c:pt>
                <c:pt idx="2">
                  <c:v>8</c:v>
                </c:pt>
                <c:pt idx="3">
                  <c:v>8</c:v>
                </c:pt>
                <c:pt idx="4">
                  <c:v>8</c:v>
                </c:pt>
                <c:pt idx="5">
                  <c:v>8</c:v>
                </c:pt>
                <c:pt idx="6">
                  <c:v>8</c:v>
                </c:pt>
                <c:pt idx="7">
                  <c:v>8</c:v>
                </c:pt>
                <c:pt idx="8">
                  <c:v>8</c:v>
                </c:pt>
                <c:pt idx="9">
                  <c:v>8</c:v>
                </c:pt>
                <c:pt idx="11">
                  <c:v>8</c:v>
                </c:pt>
                <c:pt idx="13">
                  <c:v>8</c:v>
                </c:pt>
                <c:pt idx="15">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numCache>
            </c:numRef>
          </c:yVal>
          <c:smooth val="0"/>
          <c:extLst>
            <c:ext xmlns:c16="http://schemas.microsoft.com/office/drawing/2014/chart" uri="{C3380CC4-5D6E-409C-BE32-E72D297353CC}">
              <c16:uniqueId val="{00000000-BA22-4B16-82FB-E130CE66BFF5}"/>
            </c:ext>
          </c:extLst>
        </c:ser>
        <c:ser>
          <c:idx val="1"/>
          <c:order val="2"/>
          <c:tx>
            <c:v>Détérioration significative par rapport à la rencontre de suivi précédente</c:v>
          </c:tx>
          <c:spPr>
            <a:ln>
              <a:noFill/>
            </a:ln>
          </c:spPr>
          <c:marker>
            <c:symbol val="diamond"/>
            <c:size val="7"/>
            <c:spPr>
              <a:solidFill>
                <a:srgbClr val="FFBF00"/>
              </a:solidFill>
              <a:ln>
                <a:solidFill>
                  <a:srgbClr val="FFBF00"/>
                </a:solidFill>
              </a:ln>
            </c:spPr>
          </c:marker>
          <c:xVal>
            <c:numRef>
              <c:f>PDSS!$D$23:$AI$23</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PDSS!$D$84:$AI$84</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2-F34B-4731-B12B-7F79B9814274}"/>
            </c:ext>
          </c:extLst>
        </c:ser>
        <c:ser>
          <c:idx val="2"/>
          <c:order val="3"/>
          <c:tx>
            <c:v>Détérioration significative par rapport à la première rencontre de suivi</c:v>
          </c:tx>
          <c:spPr>
            <a:ln>
              <a:noFill/>
            </a:ln>
          </c:spPr>
          <c:marker>
            <c:symbol val="diamond"/>
            <c:size val="7"/>
            <c:spPr>
              <a:solidFill>
                <a:srgbClr val="CC5500"/>
              </a:solidFill>
              <a:ln>
                <a:solidFill>
                  <a:srgbClr val="CC5500"/>
                </a:solidFill>
              </a:ln>
            </c:spPr>
          </c:marker>
          <c:xVal>
            <c:numRef>
              <c:f>PDSS!$D$23:$AI$23</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PDSS!$D$85:$AI$85</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5-F34B-4731-B12B-7F79B9814274}"/>
            </c:ext>
          </c:extLst>
        </c:ser>
        <c:ser>
          <c:idx val="3"/>
          <c:order val="4"/>
          <c:tx>
            <c:v>Amélioration significative par rapport à première rencontre de suivi et passage sous le seuil clinique</c:v>
          </c:tx>
          <c:spPr>
            <a:ln>
              <a:noFill/>
            </a:ln>
          </c:spPr>
          <c:marker>
            <c:symbol val="diamond"/>
            <c:size val="7"/>
            <c:spPr>
              <a:solidFill>
                <a:srgbClr val="246A2E"/>
              </a:solidFill>
              <a:ln>
                <a:solidFill>
                  <a:srgbClr val="246A2E"/>
                </a:solidFill>
              </a:ln>
            </c:spPr>
          </c:marker>
          <c:xVal>
            <c:numRef>
              <c:f>PDSS!$D$23:$AI$23</c:f>
              <c:numCache>
                <c:formatCode>General</c:formatCode>
                <c:ptCount val="32"/>
                <c:pt idx="0">
                  <c:v>-2</c:v>
                </c:pt>
                <c:pt idx="1">
                  <c:v>-1</c:v>
                </c:pt>
                <c:pt idx="2">
                  <c:v>1</c:v>
                </c:pt>
                <c:pt idx="3">
                  <c:v>2</c:v>
                </c:pt>
                <c:pt idx="4">
                  <c:v>3</c:v>
                </c:pt>
                <c:pt idx="5">
                  <c:v>4</c:v>
                </c:pt>
                <c:pt idx="6">
                  <c:v>5</c:v>
                </c:pt>
                <c:pt idx="7">
                  <c:v>6</c:v>
                </c:pt>
                <c:pt idx="8">
                  <c:v>7</c:v>
                </c:pt>
                <c:pt idx="9">
                  <c:v>8</c:v>
                </c:pt>
                <c:pt idx="11">
                  <c:v>9</c:v>
                </c:pt>
                <c:pt idx="13">
                  <c:v>10</c:v>
                </c:pt>
                <c:pt idx="15">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numCache>
            </c:numRef>
          </c:xVal>
          <c:yVal>
            <c:numRef>
              <c:f>PDSS!$D$83:$AI$83</c:f>
              <c:numCache>
                <c:formatCode>General</c:formatCode>
                <c:ptCount val="32"/>
                <c:pt idx="0">
                  <c:v>#N/A</c:v>
                </c:pt>
                <c:pt idx="1">
                  <c:v>#N/A</c:v>
                </c:pt>
                <c:pt idx="2">
                  <c:v>#N/A</c:v>
                </c:pt>
                <c:pt idx="3">
                  <c:v>#N/A</c:v>
                </c:pt>
                <c:pt idx="4">
                  <c:v>#N/A</c:v>
                </c:pt>
                <c:pt idx="5">
                  <c:v>#N/A</c:v>
                </c:pt>
                <c:pt idx="6">
                  <c:v>#N/A</c:v>
                </c:pt>
                <c:pt idx="7">
                  <c:v>#N/A</c:v>
                </c:pt>
                <c:pt idx="8">
                  <c:v>#N/A</c:v>
                </c:pt>
                <c:pt idx="9">
                  <c:v>#N/A</c:v>
                </c:pt>
                <c:pt idx="11">
                  <c:v>#N/A</c:v>
                </c:pt>
                <c:pt idx="13">
                  <c:v>#N/A</c:v>
                </c:pt>
                <c:pt idx="15">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numCache>
            </c:numRef>
          </c:yVal>
          <c:smooth val="0"/>
          <c:extLst>
            <c:ext xmlns:c16="http://schemas.microsoft.com/office/drawing/2014/chart" uri="{C3380CC4-5D6E-409C-BE32-E72D297353CC}">
              <c16:uniqueId val="{00000006-F34B-4731-B12B-7F79B9814274}"/>
            </c:ext>
          </c:extLst>
        </c:ser>
        <c:dLbls>
          <c:showLegendKey val="0"/>
          <c:showVal val="0"/>
          <c:showCatName val="0"/>
          <c:showSerName val="0"/>
          <c:showPercent val="0"/>
          <c:showBubbleSize val="0"/>
        </c:dLbls>
        <c:axId val="297690408"/>
        <c:axId val="297690016"/>
      </c:scatterChart>
      <c:valAx>
        <c:axId val="297690408"/>
        <c:scaling>
          <c:orientation val="minMax"/>
          <c:max val="26"/>
          <c:min val="-2"/>
        </c:scaling>
        <c:delete val="0"/>
        <c:axPos val="b"/>
        <c:title>
          <c:tx>
            <c:rich>
              <a:bodyPr/>
              <a:lstStyle/>
              <a:p>
                <a:pPr>
                  <a:defRPr/>
                </a:pPr>
                <a:r>
                  <a:rPr lang="fr-CA"/>
                  <a:t>Rencontre</a:t>
                </a:r>
              </a:p>
            </c:rich>
          </c:tx>
          <c:layout>
            <c:manualLayout>
              <c:xMode val="edge"/>
              <c:yMode val="edge"/>
              <c:x val="0.44490722222222223"/>
              <c:y val="0.89685138888888905"/>
            </c:manualLayout>
          </c:layout>
          <c:overlay val="0"/>
        </c:title>
        <c:numFmt formatCode="General" sourceLinked="1"/>
        <c:majorTickMark val="out"/>
        <c:minorTickMark val="none"/>
        <c:tickLblPos val="nextTo"/>
        <c:crossAx val="297690016"/>
        <c:crosses val="autoZero"/>
        <c:crossBetween val="midCat"/>
        <c:majorUnit val="1"/>
        <c:minorUnit val="1"/>
      </c:valAx>
      <c:valAx>
        <c:axId val="297690016"/>
        <c:scaling>
          <c:orientation val="minMax"/>
          <c:max val="28"/>
          <c:min val="0"/>
        </c:scaling>
        <c:delete val="0"/>
        <c:axPos val="l"/>
        <c:majorGridlines/>
        <c:title>
          <c:tx>
            <c:rich>
              <a:bodyPr rot="-5400000" vert="horz"/>
              <a:lstStyle/>
              <a:p>
                <a:pPr>
                  <a:defRPr/>
                </a:pPr>
                <a:r>
                  <a:rPr lang="fr-CA"/>
                  <a:t>Score total</a:t>
                </a:r>
              </a:p>
            </c:rich>
          </c:tx>
          <c:layout>
            <c:manualLayout>
              <c:xMode val="edge"/>
              <c:yMode val="edge"/>
              <c:x val="2.0840341765789933E-2"/>
              <c:y val="0.45531494706635767"/>
            </c:manualLayout>
          </c:layout>
          <c:overlay val="0"/>
        </c:title>
        <c:numFmt formatCode="General" sourceLinked="1"/>
        <c:majorTickMark val="out"/>
        <c:minorTickMark val="none"/>
        <c:tickLblPos val="low"/>
        <c:crossAx val="297690408"/>
        <c:crosses val="autoZero"/>
        <c:crossBetween val="midCat"/>
        <c:majorUnit val="2"/>
        <c:minorUnit val="1"/>
      </c:valAx>
    </c:plotArea>
    <c:plotVisOnly val="1"/>
    <c:dispBlanksAs val="span"/>
    <c:showDLblsOverMax val="0"/>
  </c:chart>
  <c:spPr>
    <a:ln>
      <a:noFill/>
    </a:ln>
  </c:spPr>
  <c:printSettings>
    <c:headerFooter/>
    <c:pageMargins b="0.75000000000000155" l="0.70000000000000062" r="0.70000000000000062" t="0.75000000000000155" header="0.30000000000000032" footer="0.30000000000000032"/>
    <c:pageSetup/>
  </c:printSettings>
  <c:userShapes r:id="rId1"/>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9.jpeg"/><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10.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image" Target="../media/image1.jpeg"/><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image" Target="../media/image1.jpeg"/><Relationship Id="rId6" Type="http://schemas.openxmlformats.org/officeDocument/2006/relationships/image" Target="../media/image10.jpeg"/><Relationship Id="rId5" Type="http://schemas.openxmlformats.org/officeDocument/2006/relationships/chart" Target="../charts/chart18.xml"/><Relationship Id="rId4"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1.jpeg"/><Relationship Id="rId6" Type="http://schemas.openxmlformats.org/officeDocument/2006/relationships/image" Target="../media/image11.jpeg"/><Relationship Id="rId5" Type="http://schemas.openxmlformats.org/officeDocument/2006/relationships/chart" Target="../charts/chart22.xml"/><Relationship Id="rId4" Type="http://schemas.openxmlformats.org/officeDocument/2006/relationships/chart" Target="../charts/chart21.xml"/></Relationships>
</file>

<file path=xl/drawings/_rels/drawing37.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3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image" Target="../media/image9.jpeg"/><Relationship Id="rId4"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3" name="Imag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0</xdr:colOff>
          <xdr:row>16</xdr:row>
          <xdr:rowOff>209550</xdr:rowOff>
        </xdr:from>
        <xdr:to>
          <xdr:col>5</xdr:col>
          <xdr:colOff>209550</xdr:colOff>
          <xdr:row>17</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Transfert de l'usager dans un autre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xdr:rowOff>
        </xdr:from>
        <xdr:to>
          <xdr:col>7</xdr:col>
          <xdr:colOff>400050</xdr:colOff>
          <xdr:row>17</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Mesure clinique en continu se poursuit sur un second fichier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171450</xdr:rowOff>
        </xdr:from>
        <xdr:to>
          <xdr:col>5</xdr:col>
          <xdr:colOff>219075</xdr:colOff>
          <xdr:row>18</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Abandon par l'usager</a:t>
              </a:r>
            </a:p>
          </xdr:txBody>
        </xdr:sp>
        <xdr:clientData/>
      </xdr:twoCellAnchor>
    </mc:Choice>
    <mc:Fallback/>
  </mc:AlternateContent>
  <xdr:twoCellAnchor editAs="oneCell">
    <xdr:from>
      <xdr:col>8</xdr:col>
      <xdr:colOff>351418</xdr:colOff>
      <xdr:row>0</xdr:row>
      <xdr:rowOff>95250</xdr:rowOff>
    </xdr:from>
    <xdr:to>
      <xdr:col>10</xdr:col>
      <xdr:colOff>986012</xdr:colOff>
      <xdr:row>5</xdr:row>
      <xdr:rowOff>127000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82468" y="95250"/>
          <a:ext cx="1917294" cy="9207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4" name="Image 1">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0</xdr:col>
      <xdr:colOff>332318</xdr:colOff>
      <xdr:row>19</xdr:row>
      <xdr:rowOff>173566</xdr:rowOff>
    </xdr:from>
    <xdr:to>
      <xdr:col>16</xdr:col>
      <xdr:colOff>139699</xdr:colOff>
      <xdr:row>29</xdr:row>
      <xdr:rowOff>148167</xdr:rowOff>
    </xdr:to>
    <xdr:graphicFrame macro="">
      <xdr:nvGraphicFramePr>
        <xdr:cNvPr id="5" name="Graphique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382351</xdr:colOff>
      <xdr:row>16</xdr:row>
      <xdr:rowOff>73480</xdr:rowOff>
    </xdr:from>
    <xdr:to>
      <xdr:col>1</xdr:col>
      <xdr:colOff>472351</xdr:colOff>
      <xdr:row>16</xdr:row>
      <xdr:rowOff>163480</xdr:rowOff>
    </xdr:to>
    <xdr:sp macro="" textlink="">
      <xdr:nvSpPr>
        <xdr:cNvPr id="6" name="Diamond 5">
          <a:extLst>
            <a:ext uri="{FF2B5EF4-FFF2-40B4-BE49-F238E27FC236}">
              <a16:creationId xmlns:a16="http://schemas.microsoft.com/office/drawing/2014/main" id="{00000000-0008-0000-0900-000006000000}"/>
            </a:ext>
          </a:extLst>
        </xdr:cNvPr>
        <xdr:cNvSpPr/>
      </xdr:nvSpPr>
      <xdr:spPr>
        <a:xfrm>
          <a:off x="1099901" y="3019880"/>
          <a:ext cx="90000" cy="90000"/>
        </a:xfrm>
        <a:prstGeom prst="diamond">
          <a:avLst/>
        </a:prstGeom>
        <a:solidFill>
          <a:srgbClr val="4A7E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205467</xdr:colOff>
      <xdr:row>16</xdr:row>
      <xdr:rowOff>118480</xdr:rowOff>
    </xdr:from>
    <xdr:to>
      <xdr:col>1</xdr:col>
      <xdr:colOff>659946</xdr:colOff>
      <xdr:row>16</xdr:row>
      <xdr:rowOff>118480</xdr:rowOff>
    </xdr:to>
    <xdr:cxnSp macro="">
      <xdr:nvCxnSpPr>
        <xdr:cNvPr id="7" name="Straight Connector 6">
          <a:extLst>
            <a:ext uri="{FF2B5EF4-FFF2-40B4-BE49-F238E27FC236}">
              <a16:creationId xmlns:a16="http://schemas.microsoft.com/office/drawing/2014/main" id="{00000000-0008-0000-0900-000007000000}"/>
            </a:ext>
          </a:extLst>
        </xdr:cNvPr>
        <xdr:cNvCxnSpPr/>
      </xdr:nvCxnSpPr>
      <xdr:spPr>
        <a:xfrm>
          <a:off x="923017" y="3064880"/>
          <a:ext cx="454479"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330199</xdr:colOff>
      <xdr:row>30</xdr:row>
      <xdr:rowOff>139700</xdr:rowOff>
    </xdr:from>
    <xdr:to>
      <xdr:col>16</xdr:col>
      <xdr:colOff>137580</xdr:colOff>
      <xdr:row>40</xdr:row>
      <xdr:rowOff>152401</xdr:rowOff>
    </xdr:to>
    <xdr:graphicFrame macro="">
      <xdr:nvGraphicFramePr>
        <xdr:cNvPr id="10" name="Graphique 4">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330199</xdr:colOff>
      <xdr:row>42</xdr:row>
      <xdr:rowOff>38100</xdr:rowOff>
    </xdr:from>
    <xdr:to>
      <xdr:col>16</xdr:col>
      <xdr:colOff>137580</xdr:colOff>
      <xdr:row>52</xdr:row>
      <xdr:rowOff>50801</xdr:rowOff>
    </xdr:to>
    <xdr:graphicFrame macro="">
      <xdr:nvGraphicFramePr>
        <xdr:cNvPr id="11" name="Graphique 4">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330199</xdr:colOff>
      <xdr:row>54</xdr:row>
      <xdr:rowOff>63500</xdr:rowOff>
    </xdr:from>
    <xdr:to>
      <xdr:col>16</xdr:col>
      <xdr:colOff>137580</xdr:colOff>
      <xdr:row>64</xdr:row>
      <xdr:rowOff>76201</xdr:rowOff>
    </xdr:to>
    <xdr:graphicFrame macro="">
      <xdr:nvGraphicFramePr>
        <xdr:cNvPr id="16" name="Graphique 4">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330199</xdr:colOff>
      <xdr:row>65</xdr:row>
      <xdr:rowOff>177800</xdr:rowOff>
    </xdr:from>
    <xdr:to>
      <xdr:col>16</xdr:col>
      <xdr:colOff>137580</xdr:colOff>
      <xdr:row>76</xdr:row>
      <xdr:rowOff>1</xdr:rowOff>
    </xdr:to>
    <xdr:graphicFrame macro="">
      <xdr:nvGraphicFramePr>
        <xdr:cNvPr id="17" name="Graphique 4">
          <a:extLst>
            <a:ext uri="{FF2B5EF4-FFF2-40B4-BE49-F238E27FC236}">
              <a16:creationId xmlns:a16="http://schemas.microsoft.com/office/drawing/2014/main" id="{00000000-0008-0000-09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628650</xdr:colOff>
      <xdr:row>38</xdr:row>
      <xdr:rowOff>101600</xdr:rowOff>
    </xdr:from>
    <xdr:to>
      <xdr:col>3</xdr:col>
      <xdr:colOff>38100</xdr:colOff>
      <xdr:row>39</xdr:row>
      <xdr:rowOff>82550</xdr:rowOff>
    </xdr:to>
    <xdr:sp macro="" textlink="">
      <xdr:nvSpPr>
        <xdr:cNvPr id="3" name="Rectangle 2">
          <a:extLst>
            <a:ext uri="{FF2B5EF4-FFF2-40B4-BE49-F238E27FC236}">
              <a16:creationId xmlns:a16="http://schemas.microsoft.com/office/drawing/2014/main" id="{00000000-0008-0000-0900-000003000000}"/>
            </a:ext>
          </a:extLst>
        </xdr:cNvPr>
        <xdr:cNvSpPr/>
      </xdr:nvSpPr>
      <xdr:spPr>
        <a:xfrm>
          <a:off x="2063750" y="7277100"/>
          <a:ext cx="127000" cy="1651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2</xdr:col>
      <xdr:colOff>631825</xdr:colOff>
      <xdr:row>27</xdr:row>
      <xdr:rowOff>98425</xdr:rowOff>
    </xdr:from>
    <xdr:to>
      <xdr:col>3</xdr:col>
      <xdr:colOff>44450</xdr:colOff>
      <xdr:row>28</xdr:row>
      <xdr:rowOff>76200</xdr:rowOff>
    </xdr:to>
    <xdr:sp macro="" textlink="">
      <xdr:nvSpPr>
        <xdr:cNvPr id="8" name="Rectangle 7">
          <a:extLst>
            <a:ext uri="{FF2B5EF4-FFF2-40B4-BE49-F238E27FC236}">
              <a16:creationId xmlns:a16="http://schemas.microsoft.com/office/drawing/2014/main" id="{00000000-0008-0000-0900-000008000000}"/>
            </a:ext>
          </a:extLst>
        </xdr:cNvPr>
        <xdr:cNvSpPr/>
      </xdr:nvSpPr>
      <xdr:spPr>
        <a:xfrm>
          <a:off x="2066925" y="5248275"/>
          <a:ext cx="130175" cy="161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7</xdr:col>
      <xdr:colOff>33866</xdr:colOff>
      <xdr:row>0</xdr:row>
      <xdr:rowOff>59266</xdr:rowOff>
    </xdr:from>
    <xdr:to>
      <xdr:col>9</xdr:col>
      <xdr:colOff>511827</xdr:colOff>
      <xdr:row>4</xdr:row>
      <xdr:rowOff>150283</xdr:rowOff>
    </xdr:to>
    <xdr:pic>
      <xdr:nvPicPr>
        <xdr:cNvPr id="12" name="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71533" y="59266"/>
          <a:ext cx="1917294" cy="920750"/>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0.08703</cdr:x>
      <cdr:y>0.78067</cdr:y>
    </cdr:from>
    <cdr:to>
      <cdr:x>0.10752</cdr:x>
      <cdr:y>0.84946</cdr:y>
    </cdr:to>
    <cdr:sp macro="" textlink="">
      <cdr:nvSpPr>
        <cdr:cNvPr id="9" name="TextBox 1"/>
        <cdr:cNvSpPr txBox="1"/>
      </cdr:nvSpPr>
      <cdr:spPr>
        <a:xfrm xmlns:a="http://schemas.openxmlformats.org/drawingml/2006/main" rot="5400000">
          <a:off x="993071" y="1405144"/>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0.11829</cdr:x>
      <cdr:y>0.78579</cdr:y>
    </cdr:from>
    <cdr:to>
      <cdr:x>0.13878</cdr:x>
      <cdr:y>0.85458</cdr:y>
    </cdr:to>
    <cdr:sp macro="" textlink="">
      <cdr:nvSpPr>
        <cdr:cNvPr id="13" name="TextBox 1"/>
        <cdr:cNvSpPr txBox="1"/>
      </cdr:nvSpPr>
      <cdr:spPr>
        <a:xfrm xmlns:a="http://schemas.openxmlformats.org/drawingml/2006/main" rot="5400000">
          <a:off x="1332796" y="1414669"/>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0.12125</cdr:x>
      <cdr:y>0.74348</cdr:y>
    </cdr:from>
    <cdr:to>
      <cdr:x>0.14174</cdr:x>
      <cdr:y>0.81227</cdr:y>
    </cdr:to>
    <cdr:sp macro="" textlink="">
      <cdr:nvSpPr>
        <cdr:cNvPr id="5" name="TextBox 1"/>
        <cdr:cNvSpPr txBox="1"/>
      </cdr:nvSpPr>
      <cdr:spPr>
        <a:xfrm xmlns:a="http://schemas.openxmlformats.org/drawingml/2006/main" rot="5400000">
          <a:off x="1364996" y="1335941"/>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0.09227</cdr:x>
      <cdr:y>0.74653</cdr:y>
    </cdr:from>
    <cdr:to>
      <cdr:x>0.11276</cdr:x>
      <cdr:y>0.81532</cdr:y>
    </cdr:to>
    <cdr:sp macro="" textlink="">
      <cdr:nvSpPr>
        <cdr:cNvPr id="4" name="TextBox 3"/>
        <cdr:cNvSpPr txBox="1"/>
      </cdr:nvSpPr>
      <cdr:spPr>
        <a:xfrm xmlns:a="http://schemas.openxmlformats.org/drawingml/2006/main" rot="5400000">
          <a:off x="1050062" y="1341628"/>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userShapes>
</file>

<file path=xl/drawings/drawing12.xml><?xml version="1.0" encoding="utf-8"?>
<c:userShapes xmlns:c="http://schemas.openxmlformats.org/drawingml/2006/chart">
  <cdr:relSizeAnchor xmlns:cdr="http://schemas.openxmlformats.org/drawingml/2006/chartDrawing">
    <cdr:from>
      <cdr:x>0.08703</cdr:x>
      <cdr:y>0.78067</cdr:y>
    </cdr:from>
    <cdr:to>
      <cdr:x>0.10752</cdr:x>
      <cdr:y>0.84946</cdr:y>
    </cdr:to>
    <cdr:sp macro="" textlink="">
      <cdr:nvSpPr>
        <cdr:cNvPr id="9" name="TextBox 1"/>
        <cdr:cNvSpPr txBox="1"/>
      </cdr:nvSpPr>
      <cdr:spPr>
        <a:xfrm xmlns:a="http://schemas.openxmlformats.org/drawingml/2006/main" rot="5400000">
          <a:off x="993071" y="1405144"/>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0.11829</cdr:x>
      <cdr:y>0.78579</cdr:y>
    </cdr:from>
    <cdr:to>
      <cdr:x>0.13878</cdr:x>
      <cdr:y>0.85458</cdr:y>
    </cdr:to>
    <cdr:sp macro="" textlink="">
      <cdr:nvSpPr>
        <cdr:cNvPr id="13" name="TextBox 1"/>
        <cdr:cNvSpPr txBox="1"/>
      </cdr:nvSpPr>
      <cdr:spPr>
        <a:xfrm xmlns:a="http://schemas.openxmlformats.org/drawingml/2006/main" rot="5400000">
          <a:off x="1332796" y="1414669"/>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0.12125</cdr:x>
      <cdr:y>0.74348</cdr:y>
    </cdr:from>
    <cdr:to>
      <cdr:x>0.14174</cdr:x>
      <cdr:y>0.81227</cdr:y>
    </cdr:to>
    <cdr:sp macro="" textlink="">
      <cdr:nvSpPr>
        <cdr:cNvPr id="5" name="TextBox 1"/>
        <cdr:cNvSpPr txBox="1"/>
      </cdr:nvSpPr>
      <cdr:spPr>
        <a:xfrm xmlns:a="http://schemas.openxmlformats.org/drawingml/2006/main" rot="5400000">
          <a:off x="1364996" y="1335941"/>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0.09227</cdr:x>
      <cdr:y>0.74653</cdr:y>
    </cdr:from>
    <cdr:to>
      <cdr:x>0.11276</cdr:x>
      <cdr:y>0.81532</cdr:y>
    </cdr:to>
    <cdr:sp macro="" textlink="">
      <cdr:nvSpPr>
        <cdr:cNvPr id="4" name="TextBox 3"/>
        <cdr:cNvSpPr txBox="1"/>
      </cdr:nvSpPr>
      <cdr:spPr>
        <a:xfrm xmlns:a="http://schemas.openxmlformats.org/drawingml/2006/main" rot="5400000">
          <a:off x="1050062" y="1341628"/>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userShapes>
</file>

<file path=xl/drawings/drawing13.xml><?xml version="1.0" encoding="utf-8"?>
<c:userShapes xmlns:c="http://schemas.openxmlformats.org/drawingml/2006/chart">
  <cdr:relSizeAnchor xmlns:cdr="http://schemas.openxmlformats.org/drawingml/2006/chartDrawing">
    <cdr:from>
      <cdr:x>0.08703</cdr:x>
      <cdr:y>0.78067</cdr:y>
    </cdr:from>
    <cdr:to>
      <cdr:x>0.10752</cdr:x>
      <cdr:y>0.84946</cdr:y>
    </cdr:to>
    <cdr:sp macro="" textlink="">
      <cdr:nvSpPr>
        <cdr:cNvPr id="9" name="TextBox 1"/>
        <cdr:cNvSpPr txBox="1"/>
      </cdr:nvSpPr>
      <cdr:spPr>
        <a:xfrm xmlns:a="http://schemas.openxmlformats.org/drawingml/2006/main" rot="5400000">
          <a:off x="993071" y="1405144"/>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0.11829</cdr:x>
      <cdr:y>0.78579</cdr:y>
    </cdr:from>
    <cdr:to>
      <cdr:x>0.13878</cdr:x>
      <cdr:y>0.85458</cdr:y>
    </cdr:to>
    <cdr:sp macro="" textlink="">
      <cdr:nvSpPr>
        <cdr:cNvPr id="13" name="TextBox 1"/>
        <cdr:cNvSpPr txBox="1"/>
      </cdr:nvSpPr>
      <cdr:spPr>
        <a:xfrm xmlns:a="http://schemas.openxmlformats.org/drawingml/2006/main" rot="5400000">
          <a:off x="1332796" y="1414669"/>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0.12125</cdr:x>
      <cdr:y>0.74348</cdr:y>
    </cdr:from>
    <cdr:to>
      <cdr:x>0.14174</cdr:x>
      <cdr:y>0.81227</cdr:y>
    </cdr:to>
    <cdr:sp macro="" textlink="">
      <cdr:nvSpPr>
        <cdr:cNvPr id="5" name="TextBox 1"/>
        <cdr:cNvSpPr txBox="1"/>
      </cdr:nvSpPr>
      <cdr:spPr>
        <a:xfrm xmlns:a="http://schemas.openxmlformats.org/drawingml/2006/main" rot="5400000">
          <a:off x="1364996" y="1335941"/>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0.09227</cdr:x>
      <cdr:y>0.74653</cdr:y>
    </cdr:from>
    <cdr:to>
      <cdr:x>0.11276</cdr:x>
      <cdr:y>0.81532</cdr:y>
    </cdr:to>
    <cdr:sp macro="" textlink="">
      <cdr:nvSpPr>
        <cdr:cNvPr id="4" name="TextBox 3"/>
        <cdr:cNvSpPr txBox="1"/>
      </cdr:nvSpPr>
      <cdr:spPr>
        <a:xfrm xmlns:a="http://schemas.openxmlformats.org/drawingml/2006/main" rot="5400000">
          <a:off x="1050062" y="1341628"/>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dr:relSizeAnchor xmlns:cdr="http://schemas.openxmlformats.org/drawingml/2006/chartDrawing">
    <cdr:from>
      <cdr:x>0.15329</cdr:x>
      <cdr:y>0.77226</cdr:y>
    </cdr:from>
    <cdr:to>
      <cdr:x>0.16482</cdr:x>
      <cdr:y>0.86986</cdr:y>
    </cdr:to>
    <cdr:sp macro="" textlink="">
      <cdr:nvSpPr>
        <cdr:cNvPr id="2" name="Rectangle 1"/>
        <cdr:cNvSpPr/>
      </cdr:nvSpPr>
      <cdr:spPr>
        <a:xfrm xmlns:a="http://schemas.openxmlformats.org/drawingml/2006/main">
          <a:off x="1730376" y="1431925"/>
          <a:ext cx="130175" cy="180975"/>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0.08703</cdr:x>
      <cdr:y>0.78067</cdr:y>
    </cdr:from>
    <cdr:to>
      <cdr:x>0.10752</cdr:x>
      <cdr:y>0.84946</cdr:y>
    </cdr:to>
    <cdr:sp macro="" textlink="">
      <cdr:nvSpPr>
        <cdr:cNvPr id="9" name="TextBox 1"/>
        <cdr:cNvSpPr txBox="1"/>
      </cdr:nvSpPr>
      <cdr:spPr>
        <a:xfrm xmlns:a="http://schemas.openxmlformats.org/drawingml/2006/main" rot="5400000">
          <a:off x="993071" y="1405144"/>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0.11829</cdr:x>
      <cdr:y>0.78579</cdr:y>
    </cdr:from>
    <cdr:to>
      <cdr:x>0.13878</cdr:x>
      <cdr:y>0.85458</cdr:y>
    </cdr:to>
    <cdr:sp macro="" textlink="">
      <cdr:nvSpPr>
        <cdr:cNvPr id="13" name="TextBox 1"/>
        <cdr:cNvSpPr txBox="1"/>
      </cdr:nvSpPr>
      <cdr:spPr>
        <a:xfrm xmlns:a="http://schemas.openxmlformats.org/drawingml/2006/main" rot="5400000">
          <a:off x="1332796" y="1414669"/>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0.12125</cdr:x>
      <cdr:y>0.74348</cdr:y>
    </cdr:from>
    <cdr:to>
      <cdr:x>0.14174</cdr:x>
      <cdr:y>0.81227</cdr:y>
    </cdr:to>
    <cdr:sp macro="" textlink="">
      <cdr:nvSpPr>
        <cdr:cNvPr id="5" name="TextBox 1"/>
        <cdr:cNvSpPr txBox="1"/>
      </cdr:nvSpPr>
      <cdr:spPr>
        <a:xfrm xmlns:a="http://schemas.openxmlformats.org/drawingml/2006/main" rot="5400000">
          <a:off x="1364996" y="1335941"/>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0.09227</cdr:x>
      <cdr:y>0.74653</cdr:y>
    </cdr:from>
    <cdr:to>
      <cdr:x>0.11276</cdr:x>
      <cdr:y>0.81532</cdr:y>
    </cdr:to>
    <cdr:sp macro="" textlink="">
      <cdr:nvSpPr>
        <cdr:cNvPr id="4" name="TextBox 3"/>
        <cdr:cNvSpPr txBox="1"/>
      </cdr:nvSpPr>
      <cdr:spPr>
        <a:xfrm xmlns:a="http://schemas.openxmlformats.org/drawingml/2006/main" rot="5400000">
          <a:off x="1050062" y="1341628"/>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dr:relSizeAnchor xmlns:cdr="http://schemas.openxmlformats.org/drawingml/2006/chartDrawing">
    <cdr:from>
      <cdr:x>0.15229</cdr:x>
      <cdr:y>0.77543</cdr:y>
    </cdr:from>
    <cdr:to>
      <cdr:x>0.16455</cdr:x>
      <cdr:y>0.86815</cdr:y>
    </cdr:to>
    <cdr:sp macro="" textlink="">
      <cdr:nvSpPr>
        <cdr:cNvPr id="6" name="Rectangle 5"/>
        <cdr:cNvSpPr/>
      </cdr:nvSpPr>
      <cdr:spPr>
        <a:xfrm xmlns:a="http://schemas.openxmlformats.org/drawingml/2006/main">
          <a:off x="1719046" y="1437812"/>
          <a:ext cx="138453" cy="171914"/>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15.xml><?xml version="1.0" encoding="utf-8"?>
<c:userShapes xmlns:c="http://schemas.openxmlformats.org/drawingml/2006/chart">
  <cdr:relSizeAnchor xmlns:cdr="http://schemas.openxmlformats.org/drawingml/2006/chartDrawing">
    <cdr:from>
      <cdr:x>0.08703</cdr:x>
      <cdr:y>0.78067</cdr:y>
    </cdr:from>
    <cdr:to>
      <cdr:x>0.10752</cdr:x>
      <cdr:y>0.84946</cdr:y>
    </cdr:to>
    <cdr:sp macro="" textlink="">
      <cdr:nvSpPr>
        <cdr:cNvPr id="9" name="TextBox 1"/>
        <cdr:cNvSpPr txBox="1"/>
      </cdr:nvSpPr>
      <cdr:spPr>
        <a:xfrm xmlns:a="http://schemas.openxmlformats.org/drawingml/2006/main" rot="5400000">
          <a:off x="993071" y="1405144"/>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0.11829</cdr:x>
      <cdr:y>0.78579</cdr:y>
    </cdr:from>
    <cdr:to>
      <cdr:x>0.13878</cdr:x>
      <cdr:y>0.85458</cdr:y>
    </cdr:to>
    <cdr:sp macro="" textlink="">
      <cdr:nvSpPr>
        <cdr:cNvPr id="13" name="TextBox 1"/>
        <cdr:cNvSpPr txBox="1"/>
      </cdr:nvSpPr>
      <cdr:spPr>
        <a:xfrm xmlns:a="http://schemas.openxmlformats.org/drawingml/2006/main" rot="5400000">
          <a:off x="1332796" y="1414669"/>
          <a:ext cx="127988" cy="22266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dr:relSizeAnchor xmlns:cdr="http://schemas.openxmlformats.org/drawingml/2006/chartDrawing">
    <cdr:from>
      <cdr:x>0.12125</cdr:x>
      <cdr:y>0.74348</cdr:y>
    </cdr:from>
    <cdr:to>
      <cdr:x>0.14174</cdr:x>
      <cdr:y>0.81227</cdr:y>
    </cdr:to>
    <cdr:sp macro="" textlink="">
      <cdr:nvSpPr>
        <cdr:cNvPr id="5" name="TextBox 1"/>
        <cdr:cNvSpPr txBox="1"/>
      </cdr:nvSpPr>
      <cdr:spPr>
        <a:xfrm xmlns:a="http://schemas.openxmlformats.org/drawingml/2006/main" rot="5400000">
          <a:off x="1364996" y="1335941"/>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0.09227</cdr:x>
      <cdr:y>0.74653</cdr:y>
    </cdr:from>
    <cdr:to>
      <cdr:x>0.11276</cdr:x>
      <cdr:y>0.81532</cdr:y>
    </cdr:to>
    <cdr:sp macro="" textlink="">
      <cdr:nvSpPr>
        <cdr:cNvPr id="4" name="TextBox 3"/>
        <cdr:cNvSpPr txBox="1"/>
      </cdr:nvSpPr>
      <cdr:spPr>
        <a:xfrm xmlns:a="http://schemas.openxmlformats.org/drawingml/2006/main" rot="5400000">
          <a:off x="1050062" y="1341628"/>
          <a:ext cx="127987" cy="22266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dr:relSizeAnchor xmlns:cdr="http://schemas.openxmlformats.org/drawingml/2006/chartDrawing">
    <cdr:from>
      <cdr:x>0.0045</cdr:x>
      <cdr:y>0.02749</cdr:y>
    </cdr:from>
    <cdr:to>
      <cdr:x>0.01677</cdr:x>
      <cdr:y>0.12053</cdr:y>
    </cdr:to>
    <cdr:sp macro="" textlink="">
      <cdr:nvSpPr>
        <cdr:cNvPr id="6" name="Rectangle 5"/>
        <cdr:cNvSpPr/>
      </cdr:nvSpPr>
      <cdr:spPr>
        <a:xfrm xmlns:a="http://schemas.openxmlformats.org/drawingml/2006/main">
          <a:off x="50800" y="50800"/>
          <a:ext cx="138453" cy="171914"/>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dr:relSizeAnchor xmlns:cdr="http://schemas.openxmlformats.org/drawingml/2006/chartDrawing">
    <cdr:from>
      <cdr:x>0.15357</cdr:x>
      <cdr:y>0.76976</cdr:y>
    </cdr:from>
    <cdr:to>
      <cdr:x>0.16482</cdr:x>
      <cdr:y>0.86598</cdr:y>
    </cdr:to>
    <cdr:sp macro="" textlink="">
      <cdr:nvSpPr>
        <cdr:cNvPr id="2" name="Rectangle 1"/>
        <cdr:cNvSpPr/>
      </cdr:nvSpPr>
      <cdr:spPr>
        <a:xfrm xmlns:a="http://schemas.openxmlformats.org/drawingml/2006/main">
          <a:off x="1733551" y="1422400"/>
          <a:ext cx="127000" cy="17780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565151</xdr:colOff>
      <xdr:row>59</xdr:row>
      <xdr:rowOff>123171</xdr:rowOff>
    </xdr:from>
    <xdr:to>
      <xdr:col>15</xdr:col>
      <xdr:colOff>666751</xdr:colOff>
      <xdr:row>76</xdr:row>
      <xdr:rowOff>124671</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565151</xdr:colOff>
      <xdr:row>40</xdr:row>
      <xdr:rowOff>143249</xdr:rowOff>
    </xdr:from>
    <xdr:to>
      <xdr:col>15</xdr:col>
      <xdr:colOff>666751</xdr:colOff>
      <xdr:row>57</xdr:row>
      <xdr:rowOff>144749</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0</xdr:rowOff>
    </xdr:from>
    <xdr:ext cx="2351571" cy="900000"/>
    <xdr:pic>
      <xdr:nvPicPr>
        <xdr:cNvPr id="5" name="Image 1">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0</xdr:col>
      <xdr:colOff>565151</xdr:colOff>
      <xdr:row>22</xdr:row>
      <xdr:rowOff>7842</xdr:rowOff>
    </xdr:from>
    <xdr:to>
      <xdr:col>15</xdr:col>
      <xdr:colOff>673101</xdr:colOff>
      <xdr:row>39</xdr:row>
      <xdr:rowOff>9342</xdr:rowOff>
    </xdr:to>
    <xdr:graphicFrame macro="">
      <xdr:nvGraphicFramePr>
        <xdr:cNvPr id="8" name="Graphique 4">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382351</xdr:colOff>
      <xdr:row>16</xdr:row>
      <xdr:rowOff>73480</xdr:rowOff>
    </xdr:from>
    <xdr:to>
      <xdr:col>1</xdr:col>
      <xdr:colOff>472351</xdr:colOff>
      <xdr:row>16</xdr:row>
      <xdr:rowOff>163480</xdr:rowOff>
    </xdr:to>
    <xdr:sp macro="" textlink="">
      <xdr:nvSpPr>
        <xdr:cNvPr id="4" name="Diamond 3">
          <a:extLst>
            <a:ext uri="{FF2B5EF4-FFF2-40B4-BE49-F238E27FC236}">
              <a16:creationId xmlns:a16="http://schemas.microsoft.com/office/drawing/2014/main" id="{00000000-0008-0000-0A00-000004000000}"/>
            </a:ext>
          </a:extLst>
        </xdr:cNvPr>
        <xdr:cNvSpPr/>
      </xdr:nvSpPr>
      <xdr:spPr>
        <a:xfrm>
          <a:off x="1068151" y="3035755"/>
          <a:ext cx="90000" cy="90000"/>
        </a:xfrm>
        <a:prstGeom prst="diamond">
          <a:avLst/>
        </a:prstGeom>
        <a:solidFill>
          <a:srgbClr val="4A7E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205467</xdr:colOff>
      <xdr:row>16</xdr:row>
      <xdr:rowOff>118480</xdr:rowOff>
    </xdr:from>
    <xdr:to>
      <xdr:col>1</xdr:col>
      <xdr:colOff>659946</xdr:colOff>
      <xdr:row>16</xdr:row>
      <xdr:rowOff>118480</xdr:rowOff>
    </xdr:to>
    <xdr:cxnSp macro="">
      <xdr:nvCxnSpPr>
        <xdr:cNvPr id="7" name="Straight Connector 6">
          <a:extLst>
            <a:ext uri="{FF2B5EF4-FFF2-40B4-BE49-F238E27FC236}">
              <a16:creationId xmlns:a16="http://schemas.microsoft.com/office/drawing/2014/main" id="{00000000-0008-0000-0A00-000007000000}"/>
            </a:ext>
          </a:extLst>
        </xdr:cNvPr>
        <xdr:cNvCxnSpPr/>
      </xdr:nvCxnSpPr>
      <xdr:spPr>
        <a:xfrm>
          <a:off x="891267" y="3080755"/>
          <a:ext cx="454479"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17</xdr:row>
      <xdr:rowOff>70759</xdr:rowOff>
    </xdr:from>
    <xdr:to>
      <xdr:col>1</xdr:col>
      <xdr:colOff>472351</xdr:colOff>
      <xdr:row>17</xdr:row>
      <xdr:rowOff>160759</xdr:rowOff>
    </xdr:to>
    <xdr:sp macro="" textlink="">
      <xdr:nvSpPr>
        <xdr:cNvPr id="9" name="Diamond 8">
          <a:extLst>
            <a:ext uri="{FF2B5EF4-FFF2-40B4-BE49-F238E27FC236}">
              <a16:creationId xmlns:a16="http://schemas.microsoft.com/office/drawing/2014/main" id="{00000000-0008-0000-0A00-000009000000}"/>
            </a:ext>
          </a:extLst>
        </xdr:cNvPr>
        <xdr:cNvSpPr/>
      </xdr:nvSpPr>
      <xdr:spPr>
        <a:xfrm>
          <a:off x="1068151" y="3261634"/>
          <a:ext cx="90000" cy="90000"/>
        </a:xfrm>
        <a:prstGeom prst="diamond">
          <a:avLst/>
        </a:prstGeom>
        <a:solidFill>
          <a:srgbClr val="CC5500"/>
        </a:solidFill>
        <a:ln>
          <a:solidFill>
            <a:srgbClr val="CC55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382351</xdr:colOff>
      <xdr:row>18</xdr:row>
      <xdr:rowOff>73479</xdr:rowOff>
    </xdr:from>
    <xdr:to>
      <xdr:col>1</xdr:col>
      <xdr:colOff>472351</xdr:colOff>
      <xdr:row>18</xdr:row>
      <xdr:rowOff>163479</xdr:rowOff>
    </xdr:to>
    <xdr:sp macro="" textlink="">
      <xdr:nvSpPr>
        <xdr:cNvPr id="10" name="Diamond 9">
          <a:extLst>
            <a:ext uri="{FF2B5EF4-FFF2-40B4-BE49-F238E27FC236}">
              <a16:creationId xmlns:a16="http://schemas.microsoft.com/office/drawing/2014/main" id="{00000000-0008-0000-0A00-00000A000000}"/>
            </a:ext>
          </a:extLst>
        </xdr:cNvPr>
        <xdr:cNvSpPr/>
      </xdr:nvSpPr>
      <xdr:spPr>
        <a:xfrm>
          <a:off x="1068151" y="3492954"/>
          <a:ext cx="90000" cy="90000"/>
        </a:xfrm>
        <a:prstGeom prst="diamond">
          <a:avLst/>
        </a:prstGeom>
        <a:solidFill>
          <a:srgbClr val="246A2E"/>
        </a:solidFill>
        <a:ln>
          <a:solidFill>
            <a:srgbClr val="246A2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408892</xdr:colOff>
      <xdr:row>17</xdr:row>
      <xdr:rowOff>75522</xdr:rowOff>
    </xdr:from>
    <xdr:to>
      <xdr:col>8</xdr:col>
      <xdr:colOff>498892</xdr:colOff>
      <xdr:row>17</xdr:row>
      <xdr:rowOff>165522</xdr:rowOff>
    </xdr:to>
    <xdr:sp macro="" textlink="">
      <xdr:nvSpPr>
        <xdr:cNvPr id="11" name="Diamond 10">
          <a:extLst>
            <a:ext uri="{FF2B5EF4-FFF2-40B4-BE49-F238E27FC236}">
              <a16:creationId xmlns:a16="http://schemas.microsoft.com/office/drawing/2014/main" id="{00000000-0008-0000-0A00-00000B000000}"/>
            </a:ext>
          </a:extLst>
        </xdr:cNvPr>
        <xdr:cNvSpPr/>
      </xdr:nvSpPr>
      <xdr:spPr>
        <a:xfrm>
          <a:off x="5895292" y="3266397"/>
          <a:ext cx="90000" cy="90000"/>
        </a:xfrm>
        <a:prstGeom prst="diamond">
          <a:avLst/>
        </a:prstGeom>
        <a:solidFill>
          <a:srgbClr val="FFBF00"/>
        </a:solidFill>
        <a:ln>
          <a:solidFill>
            <a:srgbClr val="FF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200704</xdr:colOff>
      <xdr:row>16</xdr:row>
      <xdr:rowOff>123242</xdr:rowOff>
    </xdr:from>
    <xdr:to>
      <xdr:col>8</xdr:col>
      <xdr:colOff>655183</xdr:colOff>
      <xdr:row>16</xdr:row>
      <xdr:rowOff>123242</xdr:rowOff>
    </xdr:to>
    <xdr:cxnSp macro="">
      <xdr:nvCxnSpPr>
        <xdr:cNvPr id="12" name="Straight Connector 11">
          <a:extLst>
            <a:ext uri="{FF2B5EF4-FFF2-40B4-BE49-F238E27FC236}">
              <a16:creationId xmlns:a16="http://schemas.microsoft.com/office/drawing/2014/main" id="{00000000-0008-0000-0A00-00000C000000}"/>
            </a:ext>
          </a:extLst>
        </xdr:cNvPr>
        <xdr:cNvCxnSpPr/>
      </xdr:nvCxnSpPr>
      <xdr:spPr>
        <a:xfrm>
          <a:off x="5687104" y="3085517"/>
          <a:ext cx="454479" cy="0"/>
        </a:xfrm>
        <a:prstGeom prst="line">
          <a:avLst/>
        </a:prstGeom>
        <a:ln w="28575">
          <a:solidFill>
            <a:srgbClr val="FFC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16933</xdr:colOff>
      <xdr:row>0</xdr:row>
      <xdr:rowOff>67733</xdr:rowOff>
    </xdr:from>
    <xdr:to>
      <xdr:col>9</xdr:col>
      <xdr:colOff>494894</xdr:colOff>
      <xdr:row>4</xdr:row>
      <xdr:rowOff>158750</xdr:rowOff>
    </xdr:to>
    <xdr:pic>
      <xdr:nvPicPr>
        <xdr:cNvPr id="13" name="Picture 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54600" y="67733"/>
          <a:ext cx="1917294" cy="920750"/>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cdr:x>
      <cdr:y>0.93494</cdr:y>
    </cdr:from>
    <cdr:to>
      <cdr:x>0.10649</cdr:x>
      <cdr:y>1</cdr:y>
    </cdr:to>
    <cdr:sp macro="" textlink="">
      <cdr:nvSpPr>
        <cdr:cNvPr id="2" name="TextBox 1"/>
        <cdr:cNvSpPr txBox="1"/>
      </cdr:nvSpPr>
      <cdr:spPr>
        <a:xfrm xmlns:a="http://schemas.openxmlformats.org/drawingml/2006/main">
          <a:off x="0" y="3365766"/>
          <a:ext cx="1146469" cy="2342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effectLst/>
              <a:latin typeface="Arial" panose="020B0604020202020204" pitchFamily="34" charset="0"/>
              <a:ea typeface="+mn-ea"/>
              <a:cs typeface="Arial" panose="020B0604020202020204" pitchFamily="34" charset="0"/>
            </a:rPr>
            <a:t>© 2002 Kurt Kroenke</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0.0919</cdr:x>
      <cdr:y>0.83038</cdr:y>
    </cdr:from>
    <cdr:to>
      <cdr:x>0.11181</cdr:x>
      <cdr:y>0.89118</cdr:y>
    </cdr:to>
    <cdr:sp macro="" textlink="">
      <cdr:nvSpPr>
        <cdr:cNvPr id="3" name="TextBox 1"/>
        <cdr:cNvSpPr txBox="1"/>
      </cdr:nvSpPr>
      <cdr:spPr>
        <a:xfrm xmlns:a="http://schemas.openxmlformats.org/drawingml/2006/main" rot="5400000">
          <a:off x="995456" y="2990852"/>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0.11942</cdr:x>
      <cdr:y>0.82903</cdr:y>
    </cdr:from>
    <cdr:to>
      <cdr:x>0.13932</cdr:x>
      <cdr:y>0.88983</cdr:y>
    </cdr:to>
    <cdr:sp macro="" textlink="">
      <cdr:nvSpPr>
        <cdr:cNvPr id="4" name="TextBox 1"/>
        <cdr:cNvSpPr txBox="1"/>
      </cdr:nvSpPr>
      <cdr:spPr>
        <a:xfrm xmlns:a="http://schemas.openxmlformats.org/drawingml/2006/main" rot="5400000">
          <a:off x="1293906" y="29859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0.14635</cdr:x>
      <cdr:y>0.85019</cdr:y>
    </cdr:from>
    <cdr:to>
      <cdr:x>0.16625</cdr:x>
      <cdr:y>0.911</cdr:y>
    </cdr:to>
    <cdr:sp macro="" textlink="">
      <cdr:nvSpPr>
        <cdr:cNvPr id="5" name="TextBox 1"/>
        <cdr:cNvSpPr txBox="1"/>
      </cdr:nvSpPr>
      <cdr:spPr>
        <a:xfrm xmlns:a="http://schemas.openxmlformats.org/drawingml/2006/main" rot="5400000">
          <a:off x="1586006" y="30621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18.xml><?xml version="1.0" encoding="utf-8"?>
<c:userShapes xmlns:c="http://schemas.openxmlformats.org/drawingml/2006/chart">
  <cdr:relSizeAnchor xmlns:cdr="http://schemas.openxmlformats.org/drawingml/2006/chartDrawing">
    <cdr:from>
      <cdr:x>0</cdr:x>
      <cdr:y>0.93689</cdr:y>
    </cdr:from>
    <cdr:to>
      <cdr:x>0.12004</cdr:x>
      <cdr:y>1</cdr:y>
    </cdr:to>
    <cdr:sp macro="" textlink="">
      <cdr:nvSpPr>
        <cdr:cNvPr id="2" name="TextBox 1"/>
        <cdr:cNvSpPr txBox="1"/>
      </cdr:nvSpPr>
      <cdr:spPr>
        <a:xfrm xmlns:a="http://schemas.openxmlformats.org/drawingml/2006/main">
          <a:off x="0" y="3916578"/>
          <a:ext cx="1389529" cy="263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latin typeface="Arial" panose="020B0604020202020204" pitchFamily="34" charset="0"/>
              <a:cs typeface="Arial" panose="020B0604020202020204" pitchFamily="34" charset="0"/>
            </a:rPr>
            <a:t>© 2006 Robert L. Spitzer</a:t>
          </a:r>
        </a:p>
      </cdr:txBody>
    </cdr:sp>
  </cdr:relSizeAnchor>
  <cdr:relSizeAnchor xmlns:cdr="http://schemas.openxmlformats.org/drawingml/2006/chartDrawing">
    <cdr:from>
      <cdr:x>0.09132</cdr:x>
      <cdr:y>0.81274</cdr:y>
    </cdr:from>
    <cdr:to>
      <cdr:x>0.11181</cdr:x>
      <cdr:y>0.88153</cdr:y>
    </cdr:to>
    <cdr:sp macro="" textlink="">
      <cdr:nvSpPr>
        <cdr:cNvPr id="3" name="TextBox 1"/>
        <cdr:cNvSpPr txBox="1"/>
      </cdr:nvSpPr>
      <cdr:spPr>
        <a:xfrm xmlns:a="http://schemas.openxmlformats.org/drawingml/2006/main" rot="5400000">
          <a:off x="977900" y="29385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0.11883</cdr:x>
      <cdr:y>0.81139</cdr:y>
    </cdr:from>
    <cdr:to>
      <cdr:x>0.13932</cdr:x>
      <cdr:y>0.88018</cdr:y>
    </cdr:to>
    <cdr:sp macro="" textlink="">
      <cdr:nvSpPr>
        <cdr:cNvPr id="4" name="TextBox 1"/>
        <cdr:cNvSpPr txBox="1"/>
      </cdr:nvSpPr>
      <cdr:spPr>
        <a:xfrm xmlns:a="http://schemas.openxmlformats.org/drawingml/2006/main" rot="5400000">
          <a:off x="127635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0.14576</cdr:x>
      <cdr:y>0.83256</cdr:y>
    </cdr:from>
    <cdr:to>
      <cdr:x>0.16625</cdr:x>
      <cdr:y>0.90135</cdr:y>
    </cdr:to>
    <cdr:sp macro="" textlink="">
      <cdr:nvSpPr>
        <cdr:cNvPr id="5" name="TextBox 1"/>
        <cdr:cNvSpPr txBox="1"/>
      </cdr:nvSpPr>
      <cdr:spPr>
        <a:xfrm xmlns:a="http://schemas.openxmlformats.org/drawingml/2006/main" rot="5400000">
          <a:off x="1568450" y="30099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19.xml><?xml version="1.0" encoding="utf-8"?>
<c:userShapes xmlns:c="http://schemas.openxmlformats.org/drawingml/2006/chart">
  <cdr:relSizeAnchor xmlns:cdr="http://schemas.openxmlformats.org/drawingml/2006/chartDrawing">
    <cdr:from>
      <cdr:x>0</cdr:x>
      <cdr:y>0.94461</cdr:y>
    </cdr:from>
    <cdr:to>
      <cdr:x>0.1365</cdr:x>
      <cdr:y>1</cdr:y>
    </cdr:to>
    <cdr:sp macro="" textlink="">
      <cdr:nvSpPr>
        <cdr:cNvPr id="2" name="TextBox 1"/>
        <cdr:cNvSpPr txBox="1"/>
      </cdr:nvSpPr>
      <cdr:spPr>
        <a:xfrm xmlns:a="http://schemas.openxmlformats.org/drawingml/2006/main">
          <a:off x="0" y="3400596"/>
          <a:ext cx="1474200" cy="1994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eaLnBrk="1" fontAlgn="auto" latinLnBrk="0" hangingPunct="1"/>
          <a:r>
            <a:rPr lang="en-CA" sz="1100">
              <a:effectLst/>
              <a:latin typeface="Arial" panose="020B0604020202020204" pitchFamily="34" charset="0"/>
              <a:ea typeface="+mn-ea"/>
              <a:cs typeface="Arial" panose="020B0604020202020204" pitchFamily="34" charset="0"/>
            </a:rPr>
            <a:t>© 2002</a:t>
          </a:r>
          <a:r>
            <a:rPr lang="en-CA" sz="1100" baseline="0">
              <a:effectLst/>
              <a:latin typeface="Arial" panose="020B0604020202020204" pitchFamily="34" charset="0"/>
              <a:ea typeface="+mn-ea"/>
              <a:cs typeface="Arial" panose="020B0604020202020204" pitchFamily="34" charset="0"/>
            </a:rPr>
            <a:t> </a:t>
          </a:r>
          <a:r>
            <a:rPr lang="en-CA" sz="1100">
              <a:effectLst/>
              <a:latin typeface="Arial" panose="020B0604020202020204" pitchFamily="34" charset="0"/>
              <a:ea typeface="+mn-ea"/>
              <a:cs typeface="Arial" panose="020B0604020202020204" pitchFamily="34" charset="0"/>
            </a:rPr>
            <a:t>James C. Mundt</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0.09073</cdr:x>
      <cdr:y>0.79157</cdr:y>
    </cdr:from>
    <cdr:to>
      <cdr:x>0.11122</cdr:x>
      <cdr:y>0.86036</cdr:y>
    </cdr:to>
    <cdr:sp macro="" textlink="">
      <cdr:nvSpPr>
        <cdr:cNvPr id="4" name="TextBox 3"/>
        <cdr:cNvSpPr txBox="1"/>
      </cdr:nvSpPr>
      <cdr:spPr>
        <a:xfrm xmlns:a="http://schemas.openxmlformats.org/drawingml/2006/main" rot="5400000">
          <a:off x="971550" y="28623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dr:relSizeAnchor xmlns:cdr="http://schemas.openxmlformats.org/drawingml/2006/chartDrawing">
    <cdr:from>
      <cdr:x>0.11825</cdr:x>
      <cdr:y>0.79022</cdr:y>
    </cdr:from>
    <cdr:to>
      <cdr:x>0.13874</cdr:x>
      <cdr:y>0.85901</cdr:y>
    </cdr:to>
    <cdr:sp macro="" textlink="">
      <cdr:nvSpPr>
        <cdr:cNvPr id="5" name="TextBox 1"/>
        <cdr:cNvSpPr txBox="1"/>
      </cdr:nvSpPr>
      <cdr:spPr>
        <a:xfrm xmlns:a="http://schemas.openxmlformats.org/drawingml/2006/main" rot="5400000">
          <a:off x="1270000" y="28575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0.14517</cdr:x>
      <cdr:y>0.81139</cdr:y>
    </cdr:from>
    <cdr:to>
      <cdr:x>0.16566</cdr:x>
      <cdr:y>0.88018</cdr:y>
    </cdr:to>
    <cdr:sp macro="" textlink="">
      <cdr:nvSpPr>
        <cdr:cNvPr id="6" name="TextBox 1"/>
        <cdr:cNvSpPr txBox="1"/>
      </cdr:nvSpPr>
      <cdr:spPr>
        <a:xfrm xmlns:a="http://schemas.openxmlformats.org/drawingml/2006/main" rot="5400000">
          <a:off x="156210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1</xdr:col>
      <xdr:colOff>22057</xdr:colOff>
      <xdr:row>8</xdr:row>
      <xdr:rowOff>47628</xdr:rowOff>
    </xdr:from>
    <xdr:to>
      <xdr:col>1</xdr:col>
      <xdr:colOff>153590</xdr:colOff>
      <xdr:row>8</xdr:row>
      <xdr:rowOff>215504</xdr:rowOff>
    </xdr:to>
    <xdr:sp macro="" textlink="">
      <xdr:nvSpPr>
        <xdr:cNvPr id="3" name="Isosceles Triangle 2">
          <a:extLst>
            <a:ext uri="{FF2B5EF4-FFF2-40B4-BE49-F238E27FC236}">
              <a16:creationId xmlns:a16="http://schemas.microsoft.com/office/drawing/2014/main" id="{00000000-0008-0000-0100-000003000000}"/>
            </a:ext>
          </a:extLst>
        </xdr:cNvPr>
        <xdr:cNvSpPr/>
      </xdr:nvSpPr>
      <xdr:spPr>
        <a:xfrm rot="5400000">
          <a:off x="175336" y="1580274"/>
          <a:ext cx="167876" cy="131533"/>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11</xdr:col>
      <xdr:colOff>707571</xdr:colOff>
      <xdr:row>0</xdr:row>
      <xdr:rowOff>81643</xdr:rowOff>
    </xdr:from>
    <xdr:to>
      <xdr:col>13</xdr:col>
      <xdr:colOff>272143</xdr:colOff>
      <xdr:row>3</xdr:row>
      <xdr:rowOff>111792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40571" y="81643"/>
          <a:ext cx="1687286" cy="81029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4" name="Image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0</xdr:col>
      <xdr:colOff>639234</xdr:colOff>
      <xdr:row>86</xdr:row>
      <xdr:rowOff>27642</xdr:rowOff>
    </xdr:from>
    <xdr:to>
      <xdr:col>16</xdr:col>
      <xdr:colOff>152400</xdr:colOff>
      <xdr:row>106</xdr:row>
      <xdr:rowOff>135142</xdr:rowOff>
    </xdr:to>
    <xdr:graphicFrame macro="">
      <xdr:nvGraphicFramePr>
        <xdr:cNvPr id="6" name="Graphique 3">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491067</xdr:colOff>
      <xdr:row>134</xdr:row>
      <xdr:rowOff>38100</xdr:rowOff>
    </xdr:from>
    <xdr:to>
      <xdr:col>16</xdr:col>
      <xdr:colOff>33866</xdr:colOff>
      <xdr:row>156</xdr:row>
      <xdr:rowOff>27517</xdr:rowOff>
    </xdr:to>
    <xdr:graphicFrame macro="">
      <xdr:nvGraphicFramePr>
        <xdr:cNvPr id="8" name="Graphique 6">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482599</xdr:colOff>
      <xdr:row>109</xdr:row>
      <xdr:rowOff>174473</xdr:rowOff>
    </xdr:from>
    <xdr:to>
      <xdr:col>16</xdr:col>
      <xdr:colOff>33866</xdr:colOff>
      <xdr:row>131</xdr:row>
      <xdr:rowOff>163890</xdr:rowOff>
    </xdr:to>
    <xdr:graphicFrame macro="">
      <xdr:nvGraphicFramePr>
        <xdr:cNvPr id="11" name="Graphique 6">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673100</xdr:colOff>
      <xdr:row>61</xdr:row>
      <xdr:rowOff>64529</xdr:rowOff>
    </xdr:from>
    <xdr:to>
      <xdr:col>16</xdr:col>
      <xdr:colOff>50800</xdr:colOff>
      <xdr:row>79</xdr:row>
      <xdr:rowOff>104129</xdr:rowOff>
    </xdr:to>
    <xdr:graphicFrame macro="">
      <xdr:nvGraphicFramePr>
        <xdr:cNvPr id="12" name="Graphique 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673100</xdr:colOff>
      <xdr:row>41</xdr:row>
      <xdr:rowOff>21107</xdr:rowOff>
    </xdr:from>
    <xdr:to>
      <xdr:col>16</xdr:col>
      <xdr:colOff>50800</xdr:colOff>
      <xdr:row>59</xdr:row>
      <xdr:rowOff>60707</xdr:rowOff>
    </xdr:to>
    <xdr:graphicFrame macro="">
      <xdr:nvGraphicFramePr>
        <xdr:cNvPr id="13" name="Graphique 2">
          <a:extLst>
            <a:ext uri="{FF2B5EF4-FFF2-40B4-BE49-F238E27FC236}">
              <a16:creationId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639233</xdr:colOff>
      <xdr:row>21</xdr:row>
      <xdr:rowOff>12700</xdr:rowOff>
    </xdr:from>
    <xdr:to>
      <xdr:col>16</xdr:col>
      <xdr:colOff>23283</xdr:colOff>
      <xdr:row>39</xdr:row>
      <xdr:rowOff>52300</xdr:rowOff>
    </xdr:to>
    <xdr:graphicFrame macro="">
      <xdr:nvGraphicFramePr>
        <xdr:cNvPr id="14" name="Graphique 4">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382351</xdr:colOff>
      <xdr:row>16</xdr:row>
      <xdr:rowOff>73480</xdr:rowOff>
    </xdr:from>
    <xdr:to>
      <xdr:col>1</xdr:col>
      <xdr:colOff>472351</xdr:colOff>
      <xdr:row>16</xdr:row>
      <xdr:rowOff>163480</xdr:rowOff>
    </xdr:to>
    <xdr:sp macro="" textlink="">
      <xdr:nvSpPr>
        <xdr:cNvPr id="15" name="Diamond 14">
          <a:extLst>
            <a:ext uri="{FF2B5EF4-FFF2-40B4-BE49-F238E27FC236}">
              <a16:creationId xmlns:a16="http://schemas.microsoft.com/office/drawing/2014/main" id="{00000000-0008-0000-0B00-00000F000000}"/>
            </a:ext>
          </a:extLst>
        </xdr:cNvPr>
        <xdr:cNvSpPr/>
      </xdr:nvSpPr>
      <xdr:spPr>
        <a:xfrm>
          <a:off x="1099901" y="3019880"/>
          <a:ext cx="90000" cy="90000"/>
        </a:xfrm>
        <a:prstGeom prst="diamond">
          <a:avLst/>
        </a:prstGeom>
        <a:solidFill>
          <a:srgbClr val="4A7E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205467</xdr:colOff>
      <xdr:row>16</xdr:row>
      <xdr:rowOff>118480</xdr:rowOff>
    </xdr:from>
    <xdr:to>
      <xdr:col>1</xdr:col>
      <xdr:colOff>659946</xdr:colOff>
      <xdr:row>16</xdr:row>
      <xdr:rowOff>118480</xdr:rowOff>
    </xdr:to>
    <xdr:cxnSp macro="">
      <xdr:nvCxnSpPr>
        <xdr:cNvPr id="16" name="Straight Connector 15">
          <a:extLst>
            <a:ext uri="{FF2B5EF4-FFF2-40B4-BE49-F238E27FC236}">
              <a16:creationId xmlns:a16="http://schemas.microsoft.com/office/drawing/2014/main" id="{00000000-0008-0000-0B00-000010000000}"/>
            </a:ext>
          </a:extLst>
        </xdr:cNvPr>
        <xdr:cNvCxnSpPr/>
      </xdr:nvCxnSpPr>
      <xdr:spPr>
        <a:xfrm>
          <a:off x="923017" y="3064880"/>
          <a:ext cx="454479"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17</xdr:row>
      <xdr:rowOff>70759</xdr:rowOff>
    </xdr:from>
    <xdr:to>
      <xdr:col>1</xdr:col>
      <xdr:colOff>472351</xdr:colOff>
      <xdr:row>17</xdr:row>
      <xdr:rowOff>160759</xdr:rowOff>
    </xdr:to>
    <xdr:sp macro="" textlink="">
      <xdr:nvSpPr>
        <xdr:cNvPr id="18" name="Diamond 17">
          <a:extLst>
            <a:ext uri="{FF2B5EF4-FFF2-40B4-BE49-F238E27FC236}">
              <a16:creationId xmlns:a16="http://schemas.microsoft.com/office/drawing/2014/main" id="{00000000-0008-0000-0B00-000012000000}"/>
            </a:ext>
          </a:extLst>
        </xdr:cNvPr>
        <xdr:cNvSpPr/>
      </xdr:nvSpPr>
      <xdr:spPr>
        <a:xfrm>
          <a:off x="1099901" y="3245759"/>
          <a:ext cx="90000" cy="90000"/>
        </a:xfrm>
        <a:prstGeom prst="diamond">
          <a:avLst/>
        </a:prstGeom>
        <a:solidFill>
          <a:srgbClr val="CC5500"/>
        </a:solidFill>
        <a:ln>
          <a:solidFill>
            <a:srgbClr val="CC55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382351</xdr:colOff>
      <xdr:row>18</xdr:row>
      <xdr:rowOff>73479</xdr:rowOff>
    </xdr:from>
    <xdr:to>
      <xdr:col>1</xdr:col>
      <xdr:colOff>472351</xdr:colOff>
      <xdr:row>18</xdr:row>
      <xdr:rowOff>163479</xdr:rowOff>
    </xdr:to>
    <xdr:sp macro="" textlink="">
      <xdr:nvSpPr>
        <xdr:cNvPr id="19" name="Diamond 18">
          <a:extLst>
            <a:ext uri="{FF2B5EF4-FFF2-40B4-BE49-F238E27FC236}">
              <a16:creationId xmlns:a16="http://schemas.microsoft.com/office/drawing/2014/main" id="{00000000-0008-0000-0B00-000013000000}"/>
            </a:ext>
          </a:extLst>
        </xdr:cNvPr>
        <xdr:cNvSpPr/>
      </xdr:nvSpPr>
      <xdr:spPr>
        <a:xfrm>
          <a:off x="1099901" y="3477079"/>
          <a:ext cx="90000" cy="90000"/>
        </a:xfrm>
        <a:prstGeom prst="diamond">
          <a:avLst/>
        </a:prstGeom>
        <a:solidFill>
          <a:srgbClr val="246A2E"/>
        </a:solidFill>
        <a:ln>
          <a:solidFill>
            <a:srgbClr val="246A2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408892</xdr:colOff>
      <xdr:row>17</xdr:row>
      <xdr:rowOff>75522</xdr:rowOff>
    </xdr:from>
    <xdr:to>
      <xdr:col>8</xdr:col>
      <xdr:colOff>498892</xdr:colOff>
      <xdr:row>17</xdr:row>
      <xdr:rowOff>165522</xdr:rowOff>
    </xdr:to>
    <xdr:sp macro="" textlink="">
      <xdr:nvSpPr>
        <xdr:cNvPr id="20" name="Diamond 19">
          <a:extLst>
            <a:ext uri="{FF2B5EF4-FFF2-40B4-BE49-F238E27FC236}">
              <a16:creationId xmlns:a16="http://schemas.microsoft.com/office/drawing/2014/main" id="{00000000-0008-0000-0B00-000014000000}"/>
            </a:ext>
          </a:extLst>
        </xdr:cNvPr>
        <xdr:cNvSpPr/>
      </xdr:nvSpPr>
      <xdr:spPr>
        <a:xfrm>
          <a:off x="6149292" y="3250522"/>
          <a:ext cx="90000" cy="90000"/>
        </a:xfrm>
        <a:prstGeom prst="diamond">
          <a:avLst/>
        </a:prstGeom>
        <a:solidFill>
          <a:srgbClr val="FFBF00"/>
        </a:solidFill>
        <a:ln>
          <a:solidFill>
            <a:srgbClr val="FF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200704</xdr:colOff>
      <xdr:row>16</xdr:row>
      <xdr:rowOff>123242</xdr:rowOff>
    </xdr:from>
    <xdr:to>
      <xdr:col>8</xdr:col>
      <xdr:colOff>655183</xdr:colOff>
      <xdr:row>16</xdr:row>
      <xdr:rowOff>123242</xdr:rowOff>
    </xdr:to>
    <xdr:cxnSp macro="">
      <xdr:nvCxnSpPr>
        <xdr:cNvPr id="21" name="Straight Connector 20">
          <a:extLst>
            <a:ext uri="{FF2B5EF4-FFF2-40B4-BE49-F238E27FC236}">
              <a16:creationId xmlns:a16="http://schemas.microsoft.com/office/drawing/2014/main" id="{00000000-0008-0000-0B00-000015000000}"/>
            </a:ext>
          </a:extLst>
        </xdr:cNvPr>
        <xdr:cNvCxnSpPr/>
      </xdr:nvCxnSpPr>
      <xdr:spPr>
        <a:xfrm>
          <a:off x="5941104" y="3069642"/>
          <a:ext cx="454479" cy="0"/>
        </a:xfrm>
        <a:prstGeom prst="line">
          <a:avLst/>
        </a:prstGeom>
        <a:ln w="28575">
          <a:solidFill>
            <a:srgbClr val="FFC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25400</xdr:colOff>
      <xdr:row>0</xdr:row>
      <xdr:rowOff>33866</xdr:rowOff>
    </xdr:from>
    <xdr:to>
      <xdr:col>9</xdr:col>
      <xdr:colOff>503361</xdr:colOff>
      <xdr:row>4</xdr:row>
      <xdr:rowOff>124883</xdr:rowOff>
    </xdr:to>
    <xdr:pic>
      <xdr:nvPicPr>
        <xdr:cNvPr id="17" name="Picture 16">
          <a:extLst>
            <a:ext uri="{FF2B5EF4-FFF2-40B4-BE49-F238E27FC236}">
              <a16:creationId xmlns:a16="http://schemas.microsoft.com/office/drawing/2014/main" id="{00000000-0008-0000-0B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063067" y="33866"/>
          <a:ext cx="1917294" cy="920750"/>
        </a:xfrm>
        <a:prstGeom prst="rect">
          <a:avLst/>
        </a:prstGeom>
      </xdr:spPr>
    </xdr:pic>
    <xdr:clientData/>
  </xdr:twoCellAnchor>
</xdr:wsDr>
</file>

<file path=xl/drawings/drawing21.xml><?xml version="1.0" encoding="utf-8"?>
<c:userShapes xmlns:c="http://schemas.openxmlformats.org/drawingml/2006/chart">
  <cdr:relSizeAnchor xmlns:cdr="http://schemas.openxmlformats.org/drawingml/2006/chartDrawing">
    <cdr:from>
      <cdr:x>0</cdr:x>
      <cdr:y>0.94088</cdr:y>
    </cdr:from>
    <cdr:to>
      <cdr:x>0.19477</cdr:x>
      <cdr:y>1</cdr:y>
    </cdr:to>
    <cdr:sp macro="" textlink="">
      <cdr:nvSpPr>
        <cdr:cNvPr id="2" name="TextBox 1"/>
        <cdr:cNvSpPr txBox="1"/>
      </cdr:nvSpPr>
      <cdr:spPr>
        <a:xfrm xmlns:a="http://schemas.openxmlformats.org/drawingml/2006/main">
          <a:off x="0" y="3933265"/>
          <a:ext cx="2252382" cy="2471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 </a:t>
          </a:r>
          <a:r>
            <a:rPr lang="en-CA" sz="1100">
              <a:effectLst/>
              <a:latin typeface="Arial" panose="020B0604020202020204" pitchFamily="34" charset="0"/>
              <a:ea typeface="+mn-ea"/>
              <a:cs typeface="Arial" panose="020B0604020202020204" pitchFamily="34" charset="0"/>
            </a:rPr>
            <a:t>1997</a:t>
          </a:r>
          <a:r>
            <a:rPr lang="en-CA" sz="1100" baseline="0">
              <a:effectLst/>
              <a:latin typeface="Arial" panose="020B0604020202020204" pitchFamily="34" charset="0"/>
              <a:ea typeface="+mn-ea"/>
              <a:cs typeface="Arial" panose="020B0604020202020204" pitchFamily="34" charset="0"/>
            </a:rPr>
            <a:t> </a:t>
          </a:r>
          <a:r>
            <a:rPr lang="en-CA" sz="1100">
              <a:latin typeface="Arial" panose="020B0604020202020204" pitchFamily="34" charset="0"/>
              <a:cs typeface="Arial" panose="020B0604020202020204" pitchFamily="34" charset="0"/>
            </a:rPr>
            <a:t>Katherine Shear </a:t>
          </a:r>
        </a:p>
      </cdr:txBody>
    </cdr:sp>
  </cdr:relSizeAnchor>
  <cdr:relSizeAnchor xmlns:cdr="http://schemas.openxmlformats.org/drawingml/2006/chartDrawing">
    <cdr:from>
      <cdr:x>0.09132</cdr:x>
      <cdr:y>0.84372</cdr:y>
    </cdr:from>
    <cdr:to>
      <cdr:x>0.11181</cdr:x>
      <cdr:y>0.91132</cdr:y>
    </cdr:to>
    <cdr:sp macro="" textlink="">
      <cdr:nvSpPr>
        <cdr:cNvPr id="3" name="TextBox 1"/>
        <cdr:cNvSpPr txBox="1"/>
      </cdr:nvSpPr>
      <cdr:spPr>
        <a:xfrm xmlns:a="http://schemas.openxmlformats.org/drawingml/2006/main" rot="5400000">
          <a:off x="977912" y="3103648"/>
          <a:ext cx="247644"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0.11883</cdr:x>
      <cdr:y>0.84239</cdr:y>
    </cdr:from>
    <cdr:to>
      <cdr:x>0.13932</cdr:x>
      <cdr:y>0.90999</cdr:y>
    </cdr:to>
    <cdr:sp macro="" textlink="">
      <cdr:nvSpPr>
        <cdr:cNvPr id="4" name="TextBox 1"/>
        <cdr:cNvSpPr txBox="1"/>
      </cdr:nvSpPr>
      <cdr:spPr>
        <a:xfrm xmlns:a="http://schemas.openxmlformats.org/drawingml/2006/main" rot="5400000">
          <a:off x="1276330" y="3098788"/>
          <a:ext cx="247644"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0.15113</cdr:x>
      <cdr:y>0.8447</cdr:y>
    </cdr:from>
    <cdr:to>
      <cdr:x>0.17162</cdr:x>
      <cdr:y>0.9123</cdr:y>
    </cdr:to>
    <cdr:sp macro="" textlink="">
      <cdr:nvSpPr>
        <cdr:cNvPr id="5" name="TextBox 1"/>
        <cdr:cNvSpPr txBox="1"/>
      </cdr:nvSpPr>
      <cdr:spPr>
        <a:xfrm xmlns:a="http://schemas.openxmlformats.org/drawingml/2006/main" rot="5400000">
          <a:off x="1655838" y="3105409"/>
          <a:ext cx="247652" cy="22596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22.xml><?xml version="1.0" encoding="utf-8"?>
<c:userShapes xmlns:c="http://schemas.openxmlformats.org/drawingml/2006/chart">
  <cdr:relSizeAnchor xmlns:cdr="http://schemas.openxmlformats.org/drawingml/2006/chartDrawing">
    <cdr:from>
      <cdr:x>0</cdr:x>
      <cdr:y>0.93957</cdr:y>
    </cdr:from>
    <cdr:to>
      <cdr:x>0.17556</cdr:x>
      <cdr:y>1</cdr:y>
    </cdr:to>
    <cdr:sp macro="" textlink="">
      <cdr:nvSpPr>
        <cdr:cNvPr id="2" name="TextBox 1"/>
        <cdr:cNvSpPr txBox="1"/>
      </cdr:nvSpPr>
      <cdr:spPr>
        <a:xfrm xmlns:a="http://schemas.openxmlformats.org/drawingml/2006/main">
          <a:off x="0" y="3927787"/>
          <a:ext cx="2028264" cy="2526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 </a:t>
          </a:r>
          <a:r>
            <a:rPr lang="en-CA" sz="1100">
              <a:effectLst/>
              <a:latin typeface="Arial" panose="020B0604020202020204" pitchFamily="34" charset="0"/>
              <a:ea typeface="+mn-ea"/>
              <a:cs typeface="Arial" panose="020B0604020202020204" pitchFamily="34" charset="0"/>
            </a:rPr>
            <a:t>1984</a:t>
          </a:r>
          <a:r>
            <a:rPr lang="en-CA" sz="1100" baseline="0">
              <a:effectLst/>
              <a:latin typeface="Arial" panose="020B0604020202020204" pitchFamily="34" charset="0"/>
              <a:ea typeface="+mn-ea"/>
              <a:cs typeface="Arial" panose="020B0604020202020204" pitchFamily="34" charset="0"/>
            </a:rPr>
            <a:t> </a:t>
          </a:r>
          <a:r>
            <a:rPr lang="en-CA" sz="1100">
              <a:latin typeface="Arial" panose="020B0604020202020204" pitchFamily="34" charset="0"/>
              <a:cs typeface="Arial" panose="020B0604020202020204" pitchFamily="34" charset="0"/>
            </a:rPr>
            <a:t>Dianne L. Chambless </a:t>
          </a:r>
        </a:p>
      </cdr:txBody>
    </cdr:sp>
  </cdr:relSizeAnchor>
  <cdr:relSizeAnchor xmlns:cdr="http://schemas.openxmlformats.org/drawingml/2006/chartDrawing">
    <cdr:from>
      <cdr:x>0.14384</cdr:x>
      <cdr:y>0.19859</cdr:y>
    </cdr:from>
    <cdr:to>
      <cdr:x>0.14384</cdr:x>
      <cdr:y>0.79761</cdr:y>
    </cdr:to>
    <cdr:cxnSp macro="">
      <cdr:nvCxnSpPr>
        <cdr:cNvPr id="3" name="Straight Connector 2">
          <a:extLst xmlns:a="http://schemas.openxmlformats.org/drawingml/2006/main">
            <a:ext uri="{FF2B5EF4-FFF2-40B4-BE49-F238E27FC236}">
              <a16:creationId xmlns:a16="http://schemas.microsoft.com/office/drawing/2014/main" id="{DCBB1B16-38E7-440D-9811-D112AB36733B}"/>
            </a:ext>
          </a:extLst>
        </cdr:cNvPr>
        <cdr:cNvCxnSpPr/>
      </cdr:nvCxnSpPr>
      <cdr:spPr>
        <a:xfrm xmlns:a="http://schemas.openxmlformats.org/drawingml/2006/main">
          <a:off x="1647852" y="774703"/>
          <a:ext cx="0" cy="2336787"/>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0.09976</cdr:x>
      <cdr:y>0.19859</cdr:y>
    </cdr:from>
    <cdr:to>
      <cdr:x>0.09976</cdr:x>
      <cdr:y>0.7911</cdr:y>
    </cdr:to>
    <cdr:cxnSp macro="">
      <cdr:nvCxnSpPr>
        <cdr:cNvPr id="4" name="Straight Connector 3">
          <a:extLst xmlns:a="http://schemas.openxmlformats.org/drawingml/2006/main">
            <a:ext uri="{FF2B5EF4-FFF2-40B4-BE49-F238E27FC236}">
              <a16:creationId xmlns:a16="http://schemas.microsoft.com/office/drawing/2014/main" id="{E2E97124-45BF-49DF-A9A9-6986C12EF022}"/>
            </a:ext>
          </a:extLst>
        </cdr:cNvPr>
        <cdr:cNvCxnSpPr/>
      </cdr:nvCxnSpPr>
      <cdr:spPr>
        <a:xfrm xmlns:a="http://schemas.openxmlformats.org/drawingml/2006/main">
          <a:off x="1092200" y="774700"/>
          <a:ext cx="0" cy="2311400"/>
        </a:xfrm>
        <a:prstGeom xmlns:a="http://schemas.openxmlformats.org/drawingml/2006/main" prst="line">
          <a:avLst/>
        </a:prstGeom>
        <a:ln xmlns:a="http://schemas.openxmlformats.org/drawingml/2006/main">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0.0928</cdr:x>
      <cdr:y>0.80863</cdr:y>
    </cdr:from>
    <cdr:to>
      <cdr:x>0.1131</cdr:x>
      <cdr:y>0.87211</cdr:y>
    </cdr:to>
    <cdr:sp macro="" textlink="">
      <cdr:nvSpPr>
        <cdr:cNvPr id="5" name="TextBox 1"/>
        <cdr:cNvSpPr txBox="1"/>
      </cdr:nvSpPr>
      <cdr:spPr>
        <a:xfrm xmlns:a="http://schemas.openxmlformats.org/drawingml/2006/main" rot="5400000">
          <a:off x="1003307" y="3167165"/>
          <a:ext cx="247653"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0.12006</cdr:x>
      <cdr:y>0.80738</cdr:y>
    </cdr:from>
    <cdr:to>
      <cdr:x>0.14036</cdr:x>
      <cdr:y>0.87086</cdr:y>
    </cdr:to>
    <cdr:sp macro="" textlink="">
      <cdr:nvSpPr>
        <cdr:cNvPr id="6" name="TextBox 1"/>
        <cdr:cNvSpPr txBox="1"/>
      </cdr:nvSpPr>
      <cdr:spPr>
        <a:xfrm xmlns:a="http://schemas.openxmlformats.org/drawingml/2006/main" rot="5400000">
          <a:off x="1301726" y="3162292"/>
          <a:ext cx="247652"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0.93957</cdr:y>
    </cdr:from>
    <cdr:to>
      <cdr:x>0.17556</cdr:x>
      <cdr:y>1</cdr:y>
    </cdr:to>
    <cdr:sp macro="" textlink="">
      <cdr:nvSpPr>
        <cdr:cNvPr id="2" name="TextBox 1"/>
        <cdr:cNvSpPr txBox="1"/>
      </cdr:nvSpPr>
      <cdr:spPr>
        <a:xfrm xmlns:a="http://schemas.openxmlformats.org/drawingml/2006/main">
          <a:off x="0" y="3927787"/>
          <a:ext cx="2028264" cy="2526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 </a:t>
          </a:r>
          <a:r>
            <a:rPr lang="en-CA" sz="1100">
              <a:effectLst/>
              <a:latin typeface="Arial" panose="020B0604020202020204" pitchFamily="34" charset="0"/>
              <a:ea typeface="+mn-ea"/>
              <a:cs typeface="Arial" panose="020B0604020202020204" pitchFamily="34" charset="0"/>
            </a:rPr>
            <a:t>1984</a:t>
          </a:r>
          <a:r>
            <a:rPr lang="en-CA" sz="1100" baseline="0">
              <a:effectLst/>
              <a:latin typeface="Arial" panose="020B0604020202020204" pitchFamily="34" charset="0"/>
              <a:ea typeface="+mn-ea"/>
              <a:cs typeface="Arial" panose="020B0604020202020204" pitchFamily="34" charset="0"/>
            </a:rPr>
            <a:t> </a:t>
          </a:r>
          <a:r>
            <a:rPr lang="en-CA" sz="1100">
              <a:latin typeface="Arial" panose="020B0604020202020204" pitchFamily="34" charset="0"/>
              <a:cs typeface="Arial" panose="020B0604020202020204" pitchFamily="34" charset="0"/>
            </a:rPr>
            <a:t>Dianne L. Chambless </a:t>
          </a:r>
        </a:p>
      </cdr:txBody>
    </cdr:sp>
  </cdr:relSizeAnchor>
  <cdr:relSizeAnchor xmlns:cdr="http://schemas.openxmlformats.org/drawingml/2006/chartDrawing">
    <cdr:from>
      <cdr:x>0.14307</cdr:x>
      <cdr:y>0.19642</cdr:y>
    </cdr:from>
    <cdr:to>
      <cdr:x>0.14307</cdr:x>
      <cdr:y>0.79544</cdr:y>
    </cdr:to>
    <cdr:cxnSp macro="">
      <cdr:nvCxnSpPr>
        <cdr:cNvPr id="3" name="Straight Connector 2">
          <a:extLst xmlns:a="http://schemas.openxmlformats.org/drawingml/2006/main">
            <a:ext uri="{FF2B5EF4-FFF2-40B4-BE49-F238E27FC236}">
              <a16:creationId xmlns:a16="http://schemas.microsoft.com/office/drawing/2014/main" id="{8F58944D-19DF-4CA1-9842-345C348F1401}"/>
            </a:ext>
          </a:extLst>
        </cdr:cNvPr>
        <cdr:cNvCxnSpPr/>
      </cdr:nvCxnSpPr>
      <cdr:spPr>
        <a:xfrm xmlns:a="http://schemas.openxmlformats.org/drawingml/2006/main">
          <a:off x="1583257" y="766237"/>
          <a:ext cx="0" cy="2336787"/>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0.09976</cdr:x>
      <cdr:y>0.19859</cdr:y>
    </cdr:from>
    <cdr:to>
      <cdr:x>0.09976</cdr:x>
      <cdr:y>0.7911</cdr:y>
    </cdr:to>
    <cdr:cxnSp macro="">
      <cdr:nvCxnSpPr>
        <cdr:cNvPr id="4" name="Straight Connector 3">
          <a:extLst xmlns:a="http://schemas.openxmlformats.org/drawingml/2006/main">
            <a:ext uri="{FF2B5EF4-FFF2-40B4-BE49-F238E27FC236}">
              <a16:creationId xmlns:a16="http://schemas.microsoft.com/office/drawing/2014/main" id="{42867A51-C9F3-47DF-BF56-C94A50677559}"/>
            </a:ext>
          </a:extLst>
        </cdr:cNvPr>
        <cdr:cNvCxnSpPr/>
      </cdr:nvCxnSpPr>
      <cdr:spPr>
        <a:xfrm xmlns:a="http://schemas.openxmlformats.org/drawingml/2006/main">
          <a:off x="1092200" y="774700"/>
          <a:ext cx="0" cy="2311400"/>
        </a:xfrm>
        <a:prstGeom xmlns:a="http://schemas.openxmlformats.org/drawingml/2006/main" prst="line">
          <a:avLst/>
        </a:prstGeom>
        <a:ln xmlns:a="http://schemas.openxmlformats.org/drawingml/2006/main">
          <a:no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0.0928</cdr:x>
      <cdr:y>0.80863</cdr:y>
    </cdr:from>
    <cdr:to>
      <cdr:x>0.1131</cdr:x>
      <cdr:y>0.87211</cdr:y>
    </cdr:to>
    <cdr:sp macro="" textlink="">
      <cdr:nvSpPr>
        <cdr:cNvPr id="5" name="TextBox 1"/>
        <cdr:cNvSpPr txBox="1"/>
      </cdr:nvSpPr>
      <cdr:spPr>
        <a:xfrm xmlns:a="http://schemas.openxmlformats.org/drawingml/2006/main" rot="5400000">
          <a:off x="1003307" y="3167165"/>
          <a:ext cx="247653"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0.12006</cdr:x>
      <cdr:y>0.80738</cdr:y>
    </cdr:from>
    <cdr:to>
      <cdr:x>0.14036</cdr:x>
      <cdr:y>0.87086</cdr:y>
    </cdr:to>
    <cdr:sp macro="" textlink="">
      <cdr:nvSpPr>
        <cdr:cNvPr id="6" name="TextBox 1"/>
        <cdr:cNvSpPr txBox="1"/>
      </cdr:nvSpPr>
      <cdr:spPr>
        <a:xfrm xmlns:a="http://schemas.openxmlformats.org/drawingml/2006/main" rot="5400000">
          <a:off x="1301726" y="3162292"/>
          <a:ext cx="247652"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userShapes>
</file>

<file path=xl/drawings/drawing24.xml><?xml version="1.0" encoding="utf-8"?>
<c:userShapes xmlns:c="http://schemas.openxmlformats.org/drawingml/2006/chart">
  <cdr:relSizeAnchor xmlns:cdr="http://schemas.openxmlformats.org/drawingml/2006/chartDrawing">
    <cdr:from>
      <cdr:x>0</cdr:x>
      <cdr:y>0.93494</cdr:y>
    </cdr:from>
    <cdr:to>
      <cdr:x>0.10649</cdr:x>
      <cdr:y>1</cdr:y>
    </cdr:to>
    <cdr:sp macro="" textlink="">
      <cdr:nvSpPr>
        <cdr:cNvPr id="2" name="TextBox 1"/>
        <cdr:cNvSpPr txBox="1"/>
      </cdr:nvSpPr>
      <cdr:spPr>
        <a:xfrm xmlns:a="http://schemas.openxmlformats.org/drawingml/2006/main">
          <a:off x="0" y="3365766"/>
          <a:ext cx="1146469" cy="2342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effectLst/>
              <a:latin typeface="Arial" panose="020B0604020202020204" pitchFamily="34" charset="0"/>
              <a:ea typeface="+mn-ea"/>
              <a:cs typeface="Arial" panose="020B0604020202020204" pitchFamily="34" charset="0"/>
            </a:rPr>
            <a:t>© 2002 Kurt Kroenke</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0.0919</cdr:x>
      <cdr:y>0.83038</cdr:y>
    </cdr:from>
    <cdr:to>
      <cdr:x>0.11181</cdr:x>
      <cdr:y>0.89118</cdr:y>
    </cdr:to>
    <cdr:sp macro="" textlink="">
      <cdr:nvSpPr>
        <cdr:cNvPr id="3" name="TextBox 1"/>
        <cdr:cNvSpPr txBox="1"/>
      </cdr:nvSpPr>
      <cdr:spPr>
        <a:xfrm xmlns:a="http://schemas.openxmlformats.org/drawingml/2006/main" rot="5400000">
          <a:off x="995456" y="2990852"/>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0.11942</cdr:x>
      <cdr:y>0.82903</cdr:y>
    </cdr:from>
    <cdr:to>
      <cdr:x>0.13932</cdr:x>
      <cdr:y>0.88983</cdr:y>
    </cdr:to>
    <cdr:sp macro="" textlink="">
      <cdr:nvSpPr>
        <cdr:cNvPr id="4" name="TextBox 1"/>
        <cdr:cNvSpPr txBox="1"/>
      </cdr:nvSpPr>
      <cdr:spPr>
        <a:xfrm xmlns:a="http://schemas.openxmlformats.org/drawingml/2006/main" rot="5400000">
          <a:off x="1293906" y="29859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0.14635</cdr:x>
      <cdr:y>0.85019</cdr:y>
    </cdr:from>
    <cdr:to>
      <cdr:x>0.16625</cdr:x>
      <cdr:y>0.911</cdr:y>
    </cdr:to>
    <cdr:sp macro="" textlink="">
      <cdr:nvSpPr>
        <cdr:cNvPr id="5" name="TextBox 1"/>
        <cdr:cNvSpPr txBox="1"/>
      </cdr:nvSpPr>
      <cdr:spPr>
        <a:xfrm xmlns:a="http://schemas.openxmlformats.org/drawingml/2006/main" rot="5400000">
          <a:off x="1586006" y="30621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25.xml><?xml version="1.0" encoding="utf-8"?>
<c:userShapes xmlns:c="http://schemas.openxmlformats.org/drawingml/2006/chart">
  <cdr:relSizeAnchor xmlns:cdr="http://schemas.openxmlformats.org/drawingml/2006/chartDrawing">
    <cdr:from>
      <cdr:x>0</cdr:x>
      <cdr:y>0.93689</cdr:y>
    </cdr:from>
    <cdr:to>
      <cdr:x>0.12004</cdr:x>
      <cdr:y>1</cdr:y>
    </cdr:to>
    <cdr:sp macro="" textlink="">
      <cdr:nvSpPr>
        <cdr:cNvPr id="2" name="TextBox 1"/>
        <cdr:cNvSpPr txBox="1"/>
      </cdr:nvSpPr>
      <cdr:spPr>
        <a:xfrm xmlns:a="http://schemas.openxmlformats.org/drawingml/2006/main">
          <a:off x="0" y="3916578"/>
          <a:ext cx="1389529" cy="263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latin typeface="Arial" panose="020B0604020202020204" pitchFamily="34" charset="0"/>
              <a:cs typeface="Arial" panose="020B0604020202020204" pitchFamily="34" charset="0"/>
            </a:rPr>
            <a:t>© 2006 Robert L. Spitzer</a:t>
          </a:r>
        </a:p>
      </cdr:txBody>
    </cdr:sp>
  </cdr:relSizeAnchor>
  <cdr:relSizeAnchor xmlns:cdr="http://schemas.openxmlformats.org/drawingml/2006/chartDrawing">
    <cdr:from>
      <cdr:x>0.09132</cdr:x>
      <cdr:y>0.81274</cdr:y>
    </cdr:from>
    <cdr:to>
      <cdr:x>0.11181</cdr:x>
      <cdr:y>0.88153</cdr:y>
    </cdr:to>
    <cdr:sp macro="" textlink="">
      <cdr:nvSpPr>
        <cdr:cNvPr id="3" name="TextBox 1"/>
        <cdr:cNvSpPr txBox="1"/>
      </cdr:nvSpPr>
      <cdr:spPr>
        <a:xfrm xmlns:a="http://schemas.openxmlformats.org/drawingml/2006/main" rot="5400000">
          <a:off x="977900" y="29385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0.11883</cdr:x>
      <cdr:y>0.81139</cdr:y>
    </cdr:from>
    <cdr:to>
      <cdr:x>0.13932</cdr:x>
      <cdr:y>0.88018</cdr:y>
    </cdr:to>
    <cdr:sp macro="" textlink="">
      <cdr:nvSpPr>
        <cdr:cNvPr id="4" name="TextBox 1"/>
        <cdr:cNvSpPr txBox="1"/>
      </cdr:nvSpPr>
      <cdr:spPr>
        <a:xfrm xmlns:a="http://schemas.openxmlformats.org/drawingml/2006/main" rot="5400000">
          <a:off x="127635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0.14576</cdr:x>
      <cdr:y>0.83256</cdr:y>
    </cdr:from>
    <cdr:to>
      <cdr:x>0.16625</cdr:x>
      <cdr:y>0.90135</cdr:y>
    </cdr:to>
    <cdr:sp macro="" textlink="">
      <cdr:nvSpPr>
        <cdr:cNvPr id="5" name="TextBox 1"/>
        <cdr:cNvSpPr txBox="1"/>
      </cdr:nvSpPr>
      <cdr:spPr>
        <a:xfrm xmlns:a="http://schemas.openxmlformats.org/drawingml/2006/main" rot="5400000">
          <a:off x="1568450" y="30099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26.xml><?xml version="1.0" encoding="utf-8"?>
<c:userShapes xmlns:c="http://schemas.openxmlformats.org/drawingml/2006/chart">
  <cdr:relSizeAnchor xmlns:cdr="http://schemas.openxmlformats.org/drawingml/2006/chartDrawing">
    <cdr:from>
      <cdr:x>0</cdr:x>
      <cdr:y>0.94461</cdr:y>
    </cdr:from>
    <cdr:to>
      <cdr:x>0.1365</cdr:x>
      <cdr:y>1</cdr:y>
    </cdr:to>
    <cdr:sp macro="" textlink="">
      <cdr:nvSpPr>
        <cdr:cNvPr id="2" name="TextBox 1"/>
        <cdr:cNvSpPr txBox="1"/>
      </cdr:nvSpPr>
      <cdr:spPr>
        <a:xfrm xmlns:a="http://schemas.openxmlformats.org/drawingml/2006/main">
          <a:off x="0" y="3400596"/>
          <a:ext cx="1474200" cy="1994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eaLnBrk="1" fontAlgn="auto" latinLnBrk="0" hangingPunct="1"/>
          <a:r>
            <a:rPr lang="en-CA" sz="1100">
              <a:effectLst/>
              <a:latin typeface="Arial" panose="020B0604020202020204" pitchFamily="34" charset="0"/>
              <a:ea typeface="+mn-ea"/>
              <a:cs typeface="Arial" panose="020B0604020202020204" pitchFamily="34" charset="0"/>
            </a:rPr>
            <a:t>© 2002</a:t>
          </a:r>
          <a:r>
            <a:rPr lang="en-CA" sz="1100" baseline="0">
              <a:effectLst/>
              <a:latin typeface="Arial" panose="020B0604020202020204" pitchFamily="34" charset="0"/>
              <a:ea typeface="+mn-ea"/>
              <a:cs typeface="Arial" panose="020B0604020202020204" pitchFamily="34" charset="0"/>
            </a:rPr>
            <a:t> </a:t>
          </a:r>
          <a:r>
            <a:rPr lang="en-CA" sz="1100">
              <a:effectLst/>
              <a:latin typeface="Arial" panose="020B0604020202020204" pitchFamily="34" charset="0"/>
              <a:ea typeface="+mn-ea"/>
              <a:cs typeface="Arial" panose="020B0604020202020204" pitchFamily="34" charset="0"/>
            </a:rPr>
            <a:t>James C. Mundt</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0.09073</cdr:x>
      <cdr:y>0.79157</cdr:y>
    </cdr:from>
    <cdr:to>
      <cdr:x>0.11122</cdr:x>
      <cdr:y>0.86036</cdr:y>
    </cdr:to>
    <cdr:sp macro="" textlink="">
      <cdr:nvSpPr>
        <cdr:cNvPr id="4" name="TextBox 3"/>
        <cdr:cNvSpPr txBox="1"/>
      </cdr:nvSpPr>
      <cdr:spPr>
        <a:xfrm xmlns:a="http://schemas.openxmlformats.org/drawingml/2006/main" rot="5400000">
          <a:off x="971550" y="28623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dr:relSizeAnchor xmlns:cdr="http://schemas.openxmlformats.org/drawingml/2006/chartDrawing">
    <cdr:from>
      <cdr:x>0.11825</cdr:x>
      <cdr:y>0.79022</cdr:y>
    </cdr:from>
    <cdr:to>
      <cdr:x>0.13874</cdr:x>
      <cdr:y>0.85901</cdr:y>
    </cdr:to>
    <cdr:sp macro="" textlink="">
      <cdr:nvSpPr>
        <cdr:cNvPr id="5" name="TextBox 1"/>
        <cdr:cNvSpPr txBox="1"/>
      </cdr:nvSpPr>
      <cdr:spPr>
        <a:xfrm xmlns:a="http://schemas.openxmlformats.org/drawingml/2006/main" rot="5400000">
          <a:off x="1270000" y="28575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0.14517</cdr:x>
      <cdr:y>0.81139</cdr:y>
    </cdr:from>
    <cdr:to>
      <cdr:x>0.16566</cdr:x>
      <cdr:y>0.88018</cdr:y>
    </cdr:to>
    <cdr:sp macro="" textlink="">
      <cdr:nvSpPr>
        <cdr:cNvPr id="6" name="TextBox 1"/>
        <cdr:cNvSpPr txBox="1"/>
      </cdr:nvSpPr>
      <cdr:spPr>
        <a:xfrm xmlns:a="http://schemas.openxmlformats.org/drawingml/2006/main" rot="5400000">
          <a:off x="156210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27.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4" name="Image 1">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0</xdr:col>
      <xdr:colOff>498929</xdr:colOff>
      <xdr:row>89</xdr:row>
      <xdr:rowOff>83458</xdr:rowOff>
    </xdr:from>
    <xdr:to>
      <xdr:col>16</xdr:col>
      <xdr:colOff>0</xdr:colOff>
      <xdr:row>108</xdr:row>
      <xdr:rowOff>63957</xdr:rowOff>
    </xdr:to>
    <xdr:graphicFrame macro="">
      <xdr:nvGraphicFramePr>
        <xdr:cNvPr id="6" name="Graphique 3">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0</xdr:rowOff>
    </xdr:from>
    <xdr:ext cx="2351571" cy="900000"/>
    <xdr:pic>
      <xdr:nvPicPr>
        <xdr:cNvPr id="9" name="Image 1">
          <a:extLst>
            <a:ext uri="{FF2B5EF4-FFF2-40B4-BE49-F238E27FC236}">
              <a16:creationId xmlns:a16="http://schemas.microsoft.com/office/drawing/2014/main" id="{00000000-0008-0000-0C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0</xdr:col>
      <xdr:colOff>562438</xdr:colOff>
      <xdr:row>59</xdr:row>
      <xdr:rowOff>79043</xdr:rowOff>
    </xdr:from>
    <xdr:to>
      <xdr:col>16</xdr:col>
      <xdr:colOff>56252</xdr:colOff>
      <xdr:row>77</xdr:row>
      <xdr:rowOff>53329</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553366</xdr:colOff>
      <xdr:row>39</xdr:row>
      <xdr:rowOff>90050</xdr:rowOff>
    </xdr:from>
    <xdr:to>
      <xdr:col>16</xdr:col>
      <xdr:colOff>47180</xdr:colOff>
      <xdr:row>57</xdr:row>
      <xdr:rowOff>64335</xdr:rowOff>
    </xdr:to>
    <xdr:graphicFrame macro="">
      <xdr:nvGraphicFramePr>
        <xdr:cNvPr id="12" name="Graphique 2">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535223</xdr:colOff>
      <xdr:row>20</xdr:row>
      <xdr:rowOff>0</xdr:rowOff>
    </xdr:from>
    <xdr:to>
      <xdr:col>16</xdr:col>
      <xdr:colOff>29037</xdr:colOff>
      <xdr:row>37</xdr:row>
      <xdr:rowOff>155714</xdr:rowOff>
    </xdr:to>
    <xdr:graphicFrame macro="">
      <xdr:nvGraphicFramePr>
        <xdr:cNvPr id="13" name="Graphique 4">
          <a:extLst>
            <a:ext uri="{FF2B5EF4-FFF2-40B4-BE49-F238E27FC236}">
              <a16:creationId xmlns:a16="http://schemas.microsoft.com/office/drawing/2014/main" id="{00000000-0008-0000-0C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382351</xdr:colOff>
      <xdr:row>16</xdr:row>
      <xdr:rowOff>73480</xdr:rowOff>
    </xdr:from>
    <xdr:to>
      <xdr:col>1</xdr:col>
      <xdr:colOff>472351</xdr:colOff>
      <xdr:row>16</xdr:row>
      <xdr:rowOff>163480</xdr:rowOff>
    </xdr:to>
    <xdr:sp macro="" textlink="">
      <xdr:nvSpPr>
        <xdr:cNvPr id="15" name="Diamond 14">
          <a:extLst>
            <a:ext uri="{FF2B5EF4-FFF2-40B4-BE49-F238E27FC236}">
              <a16:creationId xmlns:a16="http://schemas.microsoft.com/office/drawing/2014/main" id="{00000000-0008-0000-0C00-00000F000000}"/>
            </a:ext>
          </a:extLst>
        </xdr:cNvPr>
        <xdr:cNvSpPr/>
      </xdr:nvSpPr>
      <xdr:spPr>
        <a:xfrm>
          <a:off x="1099901" y="3026230"/>
          <a:ext cx="90000" cy="90000"/>
        </a:xfrm>
        <a:prstGeom prst="diamond">
          <a:avLst/>
        </a:prstGeom>
        <a:solidFill>
          <a:srgbClr val="4A7E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205467</xdr:colOff>
      <xdr:row>16</xdr:row>
      <xdr:rowOff>118480</xdr:rowOff>
    </xdr:from>
    <xdr:to>
      <xdr:col>1</xdr:col>
      <xdr:colOff>659946</xdr:colOff>
      <xdr:row>16</xdr:row>
      <xdr:rowOff>118480</xdr:rowOff>
    </xdr:to>
    <xdr:cxnSp macro="">
      <xdr:nvCxnSpPr>
        <xdr:cNvPr id="16" name="Straight Connector 15">
          <a:extLst>
            <a:ext uri="{FF2B5EF4-FFF2-40B4-BE49-F238E27FC236}">
              <a16:creationId xmlns:a16="http://schemas.microsoft.com/office/drawing/2014/main" id="{00000000-0008-0000-0C00-000010000000}"/>
            </a:ext>
          </a:extLst>
        </xdr:cNvPr>
        <xdr:cNvCxnSpPr/>
      </xdr:nvCxnSpPr>
      <xdr:spPr>
        <a:xfrm>
          <a:off x="923017" y="3071230"/>
          <a:ext cx="454479"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17</xdr:row>
      <xdr:rowOff>70759</xdr:rowOff>
    </xdr:from>
    <xdr:to>
      <xdr:col>1</xdr:col>
      <xdr:colOff>472351</xdr:colOff>
      <xdr:row>17</xdr:row>
      <xdr:rowOff>160759</xdr:rowOff>
    </xdr:to>
    <xdr:sp macro="" textlink="">
      <xdr:nvSpPr>
        <xdr:cNvPr id="17" name="Diamond 16">
          <a:extLst>
            <a:ext uri="{FF2B5EF4-FFF2-40B4-BE49-F238E27FC236}">
              <a16:creationId xmlns:a16="http://schemas.microsoft.com/office/drawing/2014/main" id="{00000000-0008-0000-0C00-000011000000}"/>
            </a:ext>
          </a:extLst>
        </xdr:cNvPr>
        <xdr:cNvSpPr/>
      </xdr:nvSpPr>
      <xdr:spPr>
        <a:xfrm>
          <a:off x="1099901" y="3207659"/>
          <a:ext cx="90000" cy="90000"/>
        </a:xfrm>
        <a:prstGeom prst="diamond">
          <a:avLst/>
        </a:prstGeom>
        <a:solidFill>
          <a:srgbClr val="CC5500"/>
        </a:solidFill>
        <a:ln>
          <a:solidFill>
            <a:srgbClr val="CC55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382351</xdr:colOff>
      <xdr:row>18</xdr:row>
      <xdr:rowOff>73479</xdr:rowOff>
    </xdr:from>
    <xdr:to>
      <xdr:col>1</xdr:col>
      <xdr:colOff>472351</xdr:colOff>
      <xdr:row>18</xdr:row>
      <xdr:rowOff>163479</xdr:rowOff>
    </xdr:to>
    <xdr:sp macro="" textlink="">
      <xdr:nvSpPr>
        <xdr:cNvPr id="18" name="Diamond 17">
          <a:extLst>
            <a:ext uri="{FF2B5EF4-FFF2-40B4-BE49-F238E27FC236}">
              <a16:creationId xmlns:a16="http://schemas.microsoft.com/office/drawing/2014/main" id="{00000000-0008-0000-0C00-000012000000}"/>
            </a:ext>
          </a:extLst>
        </xdr:cNvPr>
        <xdr:cNvSpPr/>
      </xdr:nvSpPr>
      <xdr:spPr>
        <a:xfrm>
          <a:off x="1099901" y="3394529"/>
          <a:ext cx="90000" cy="90000"/>
        </a:xfrm>
        <a:prstGeom prst="diamond">
          <a:avLst/>
        </a:prstGeom>
        <a:solidFill>
          <a:srgbClr val="246A2E"/>
        </a:solidFill>
        <a:ln>
          <a:solidFill>
            <a:srgbClr val="246A2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408892</xdr:colOff>
      <xdr:row>17</xdr:row>
      <xdr:rowOff>75522</xdr:rowOff>
    </xdr:from>
    <xdr:to>
      <xdr:col>8</xdr:col>
      <xdr:colOff>498892</xdr:colOff>
      <xdr:row>17</xdr:row>
      <xdr:rowOff>165522</xdr:rowOff>
    </xdr:to>
    <xdr:sp macro="" textlink="">
      <xdr:nvSpPr>
        <xdr:cNvPr id="19" name="Diamond 18">
          <a:extLst>
            <a:ext uri="{FF2B5EF4-FFF2-40B4-BE49-F238E27FC236}">
              <a16:creationId xmlns:a16="http://schemas.microsoft.com/office/drawing/2014/main" id="{00000000-0008-0000-0C00-000013000000}"/>
            </a:ext>
          </a:extLst>
        </xdr:cNvPr>
        <xdr:cNvSpPr/>
      </xdr:nvSpPr>
      <xdr:spPr>
        <a:xfrm>
          <a:off x="6149292" y="3212422"/>
          <a:ext cx="90000" cy="90000"/>
        </a:xfrm>
        <a:prstGeom prst="diamond">
          <a:avLst/>
        </a:prstGeom>
        <a:solidFill>
          <a:srgbClr val="FFBF00"/>
        </a:solidFill>
        <a:ln>
          <a:solidFill>
            <a:srgbClr val="FF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200704</xdr:colOff>
      <xdr:row>16</xdr:row>
      <xdr:rowOff>123242</xdr:rowOff>
    </xdr:from>
    <xdr:to>
      <xdr:col>8</xdr:col>
      <xdr:colOff>655183</xdr:colOff>
      <xdr:row>16</xdr:row>
      <xdr:rowOff>123242</xdr:rowOff>
    </xdr:to>
    <xdr:cxnSp macro="">
      <xdr:nvCxnSpPr>
        <xdr:cNvPr id="20" name="Straight Connector 19">
          <a:extLst>
            <a:ext uri="{FF2B5EF4-FFF2-40B4-BE49-F238E27FC236}">
              <a16:creationId xmlns:a16="http://schemas.microsoft.com/office/drawing/2014/main" id="{00000000-0008-0000-0C00-000014000000}"/>
            </a:ext>
          </a:extLst>
        </xdr:cNvPr>
        <xdr:cNvCxnSpPr/>
      </xdr:nvCxnSpPr>
      <xdr:spPr>
        <a:xfrm>
          <a:off x="5941104" y="3075992"/>
          <a:ext cx="454479" cy="0"/>
        </a:xfrm>
        <a:prstGeom prst="line">
          <a:avLst/>
        </a:prstGeom>
        <a:ln w="28575">
          <a:solidFill>
            <a:srgbClr val="FFC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85</xdr:row>
      <xdr:rowOff>73480</xdr:rowOff>
    </xdr:from>
    <xdr:to>
      <xdr:col>1</xdr:col>
      <xdr:colOff>472351</xdr:colOff>
      <xdr:row>85</xdr:row>
      <xdr:rowOff>163480</xdr:rowOff>
    </xdr:to>
    <xdr:sp macro="" textlink="">
      <xdr:nvSpPr>
        <xdr:cNvPr id="21" name="Diamond 20">
          <a:extLst>
            <a:ext uri="{FF2B5EF4-FFF2-40B4-BE49-F238E27FC236}">
              <a16:creationId xmlns:a16="http://schemas.microsoft.com/office/drawing/2014/main" id="{00000000-0008-0000-0C00-000015000000}"/>
            </a:ext>
          </a:extLst>
        </xdr:cNvPr>
        <xdr:cNvSpPr/>
      </xdr:nvSpPr>
      <xdr:spPr>
        <a:xfrm>
          <a:off x="1098994" y="3039837"/>
          <a:ext cx="90000" cy="90000"/>
        </a:xfrm>
        <a:prstGeom prst="diamond">
          <a:avLst/>
        </a:prstGeom>
        <a:solidFill>
          <a:srgbClr val="4A7E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205467</xdr:colOff>
      <xdr:row>85</xdr:row>
      <xdr:rowOff>118480</xdr:rowOff>
    </xdr:from>
    <xdr:to>
      <xdr:col>1</xdr:col>
      <xdr:colOff>659946</xdr:colOff>
      <xdr:row>85</xdr:row>
      <xdr:rowOff>118480</xdr:rowOff>
    </xdr:to>
    <xdr:cxnSp macro="">
      <xdr:nvCxnSpPr>
        <xdr:cNvPr id="22" name="Straight Connector 21">
          <a:extLst>
            <a:ext uri="{FF2B5EF4-FFF2-40B4-BE49-F238E27FC236}">
              <a16:creationId xmlns:a16="http://schemas.microsoft.com/office/drawing/2014/main" id="{00000000-0008-0000-0C00-000016000000}"/>
            </a:ext>
          </a:extLst>
        </xdr:cNvPr>
        <xdr:cNvCxnSpPr/>
      </xdr:nvCxnSpPr>
      <xdr:spPr>
        <a:xfrm>
          <a:off x="922110" y="3084837"/>
          <a:ext cx="454479"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86</xdr:row>
      <xdr:rowOff>70759</xdr:rowOff>
    </xdr:from>
    <xdr:to>
      <xdr:col>1</xdr:col>
      <xdr:colOff>472351</xdr:colOff>
      <xdr:row>86</xdr:row>
      <xdr:rowOff>160759</xdr:rowOff>
    </xdr:to>
    <xdr:sp macro="" textlink="">
      <xdr:nvSpPr>
        <xdr:cNvPr id="23" name="Diamond 22">
          <a:extLst>
            <a:ext uri="{FF2B5EF4-FFF2-40B4-BE49-F238E27FC236}">
              <a16:creationId xmlns:a16="http://schemas.microsoft.com/office/drawing/2014/main" id="{00000000-0008-0000-0C00-000017000000}"/>
            </a:ext>
          </a:extLst>
        </xdr:cNvPr>
        <xdr:cNvSpPr/>
      </xdr:nvSpPr>
      <xdr:spPr>
        <a:xfrm>
          <a:off x="1098994" y="3218545"/>
          <a:ext cx="90000" cy="90000"/>
        </a:xfrm>
        <a:prstGeom prst="diamond">
          <a:avLst/>
        </a:prstGeom>
        <a:solidFill>
          <a:srgbClr val="CC5500"/>
        </a:solidFill>
        <a:ln>
          <a:solidFill>
            <a:srgbClr val="CC55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382351</xdr:colOff>
      <xdr:row>87</xdr:row>
      <xdr:rowOff>73479</xdr:rowOff>
    </xdr:from>
    <xdr:to>
      <xdr:col>1</xdr:col>
      <xdr:colOff>472351</xdr:colOff>
      <xdr:row>87</xdr:row>
      <xdr:rowOff>163479</xdr:rowOff>
    </xdr:to>
    <xdr:sp macro="" textlink="">
      <xdr:nvSpPr>
        <xdr:cNvPr id="24" name="Diamond 23">
          <a:extLst>
            <a:ext uri="{FF2B5EF4-FFF2-40B4-BE49-F238E27FC236}">
              <a16:creationId xmlns:a16="http://schemas.microsoft.com/office/drawing/2014/main" id="{00000000-0008-0000-0C00-000018000000}"/>
            </a:ext>
          </a:extLst>
        </xdr:cNvPr>
        <xdr:cNvSpPr/>
      </xdr:nvSpPr>
      <xdr:spPr>
        <a:xfrm>
          <a:off x="1098994" y="3402693"/>
          <a:ext cx="90000" cy="90000"/>
        </a:xfrm>
        <a:prstGeom prst="diamond">
          <a:avLst/>
        </a:prstGeom>
        <a:solidFill>
          <a:srgbClr val="246A2E"/>
        </a:solidFill>
        <a:ln>
          <a:solidFill>
            <a:srgbClr val="246A2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408892</xdr:colOff>
      <xdr:row>86</xdr:row>
      <xdr:rowOff>75522</xdr:rowOff>
    </xdr:from>
    <xdr:to>
      <xdr:col>8</xdr:col>
      <xdr:colOff>498892</xdr:colOff>
      <xdr:row>86</xdr:row>
      <xdr:rowOff>165522</xdr:rowOff>
    </xdr:to>
    <xdr:sp macro="" textlink="">
      <xdr:nvSpPr>
        <xdr:cNvPr id="25" name="Diamond 24">
          <a:extLst>
            <a:ext uri="{FF2B5EF4-FFF2-40B4-BE49-F238E27FC236}">
              <a16:creationId xmlns:a16="http://schemas.microsoft.com/office/drawing/2014/main" id="{00000000-0008-0000-0C00-000019000000}"/>
            </a:ext>
          </a:extLst>
        </xdr:cNvPr>
        <xdr:cNvSpPr/>
      </xdr:nvSpPr>
      <xdr:spPr>
        <a:xfrm>
          <a:off x="6142035" y="3223308"/>
          <a:ext cx="90000" cy="90000"/>
        </a:xfrm>
        <a:prstGeom prst="diamond">
          <a:avLst/>
        </a:prstGeom>
        <a:solidFill>
          <a:srgbClr val="FFBF00"/>
        </a:solidFill>
        <a:ln>
          <a:solidFill>
            <a:srgbClr val="FF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200704</xdr:colOff>
      <xdr:row>85</xdr:row>
      <xdr:rowOff>123242</xdr:rowOff>
    </xdr:from>
    <xdr:to>
      <xdr:col>8</xdr:col>
      <xdr:colOff>655183</xdr:colOff>
      <xdr:row>85</xdr:row>
      <xdr:rowOff>123242</xdr:rowOff>
    </xdr:to>
    <xdr:cxnSp macro="">
      <xdr:nvCxnSpPr>
        <xdr:cNvPr id="26" name="Straight Connector 25">
          <a:extLst>
            <a:ext uri="{FF2B5EF4-FFF2-40B4-BE49-F238E27FC236}">
              <a16:creationId xmlns:a16="http://schemas.microsoft.com/office/drawing/2014/main" id="{00000000-0008-0000-0C00-00001A000000}"/>
            </a:ext>
          </a:extLst>
        </xdr:cNvPr>
        <xdr:cNvCxnSpPr/>
      </xdr:nvCxnSpPr>
      <xdr:spPr>
        <a:xfrm>
          <a:off x="5933847" y="3089599"/>
          <a:ext cx="454479" cy="0"/>
        </a:xfrm>
        <a:prstGeom prst="line">
          <a:avLst/>
        </a:prstGeom>
        <a:ln w="28575">
          <a:solidFill>
            <a:srgbClr val="FFC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42333</xdr:colOff>
      <xdr:row>0</xdr:row>
      <xdr:rowOff>67733</xdr:rowOff>
    </xdr:from>
    <xdr:to>
      <xdr:col>9</xdr:col>
      <xdr:colOff>520294</xdr:colOff>
      <xdr:row>4</xdr:row>
      <xdr:rowOff>158750</xdr:rowOff>
    </xdr:to>
    <xdr:pic>
      <xdr:nvPicPr>
        <xdr:cNvPr id="27" name="Picture 26">
          <a:extLst>
            <a:ext uri="{FF2B5EF4-FFF2-40B4-BE49-F238E27FC236}">
              <a16:creationId xmlns:a16="http://schemas.microsoft.com/office/drawing/2014/main" id="{00000000-0008-0000-0C00-00001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80000" y="67733"/>
          <a:ext cx="1917294" cy="920750"/>
        </a:xfrm>
        <a:prstGeom prst="rect">
          <a:avLst/>
        </a:prstGeom>
      </xdr:spPr>
    </xdr:pic>
    <xdr:clientData/>
  </xdr:twoCellAnchor>
</xdr:wsDr>
</file>

<file path=xl/drawings/drawing28.xml><?xml version="1.0" encoding="utf-8"?>
<c:userShapes xmlns:c="http://schemas.openxmlformats.org/drawingml/2006/chart">
  <cdr:relSizeAnchor xmlns:cdr="http://schemas.openxmlformats.org/drawingml/2006/chartDrawing">
    <cdr:from>
      <cdr:x>0</cdr:x>
      <cdr:y>0.94493</cdr:y>
    </cdr:from>
    <cdr:to>
      <cdr:x>0.11455</cdr:x>
      <cdr:y>1</cdr:y>
    </cdr:to>
    <cdr:sp macro="" textlink="">
      <cdr:nvSpPr>
        <cdr:cNvPr id="3" name="TextBox 2"/>
        <cdr:cNvSpPr txBox="1"/>
      </cdr:nvSpPr>
      <cdr:spPr>
        <a:xfrm xmlns:a="http://schemas.openxmlformats.org/drawingml/2006/main">
          <a:off x="0" y="3950202"/>
          <a:ext cx="1411941" cy="2302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latin typeface="Arial" panose="020B0604020202020204" pitchFamily="34" charset="0"/>
              <a:cs typeface="Arial" panose="020B0604020202020204" pitchFamily="34" charset="0"/>
            </a:rPr>
            <a:t>© 2002 Edna B. Foa</a:t>
          </a:r>
        </a:p>
      </cdr:txBody>
    </cdr:sp>
  </cdr:relSizeAnchor>
  <cdr:relSizeAnchor xmlns:cdr="http://schemas.openxmlformats.org/drawingml/2006/chartDrawing">
    <cdr:from>
      <cdr:x>0.09132</cdr:x>
      <cdr:y>0.83391</cdr:y>
    </cdr:from>
    <cdr:to>
      <cdr:x>0.11181</cdr:x>
      <cdr:y>0.9027</cdr:y>
    </cdr:to>
    <cdr:sp macro="" textlink="">
      <cdr:nvSpPr>
        <cdr:cNvPr id="4" name="TextBox 1"/>
        <cdr:cNvSpPr txBox="1"/>
      </cdr:nvSpPr>
      <cdr:spPr>
        <a:xfrm xmlns:a="http://schemas.openxmlformats.org/drawingml/2006/main" rot="5400000">
          <a:off x="977912" y="3014748"/>
          <a:ext cx="247644"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0.11883</cdr:x>
      <cdr:y>0.83256</cdr:y>
    </cdr:from>
    <cdr:to>
      <cdr:x>0.13932</cdr:x>
      <cdr:y>0.90135</cdr:y>
    </cdr:to>
    <cdr:sp macro="" textlink="">
      <cdr:nvSpPr>
        <cdr:cNvPr id="5" name="TextBox 1"/>
        <cdr:cNvSpPr txBox="1"/>
      </cdr:nvSpPr>
      <cdr:spPr>
        <a:xfrm xmlns:a="http://schemas.openxmlformats.org/drawingml/2006/main" rot="5400000">
          <a:off x="1276330" y="3009888"/>
          <a:ext cx="247644"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0.14576</cdr:x>
      <cdr:y>0.85373</cdr:y>
    </cdr:from>
    <cdr:to>
      <cdr:x>0.16625</cdr:x>
      <cdr:y>0.92252</cdr:y>
    </cdr:to>
    <cdr:sp macro="" textlink="">
      <cdr:nvSpPr>
        <cdr:cNvPr id="6" name="TextBox 1"/>
        <cdr:cNvSpPr txBox="1"/>
      </cdr:nvSpPr>
      <cdr:spPr>
        <a:xfrm xmlns:a="http://schemas.openxmlformats.org/drawingml/2006/main" rot="5400000">
          <a:off x="1568457" y="3086100"/>
          <a:ext cx="247644"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29.xml><?xml version="1.0" encoding="utf-8"?>
<c:userShapes xmlns:c="http://schemas.openxmlformats.org/drawingml/2006/chart">
  <cdr:relSizeAnchor xmlns:cdr="http://schemas.openxmlformats.org/drawingml/2006/chartDrawing">
    <cdr:from>
      <cdr:x>0</cdr:x>
      <cdr:y>0.93494</cdr:y>
    </cdr:from>
    <cdr:to>
      <cdr:x>0.10649</cdr:x>
      <cdr:y>1</cdr:y>
    </cdr:to>
    <cdr:sp macro="" textlink="">
      <cdr:nvSpPr>
        <cdr:cNvPr id="2" name="TextBox 1"/>
        <cdr:cNvSpPr txBox="1"/>
      </cdr:nvSpPr>
      <cdr:spPr>
        <a:xfrm xmlns:a="http://schemas.openxmlformats.org/drawingml/2006/main">
          <a:off x="0" y="3365766"/>
          <a:ext cx="1146469" cy="2342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effectLst/>
              <a:latin typeface="Arial" panose="020B0604020202020204" pitchFamily="34" charset="0"/>
              <a:ea typeface="+mn-ea"/>
              <a:cs typeface="Arial" panose="020B0604020202020204" pitchFamily="34" charset="0"/>
            </a:rPr>
            <a:t>© 2002 Kurt Kroenke</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0.0919</cdr:x>
      <cdr:y>0.83038</cdr:y>
    </cdr:from>
    <cdr:to>
      <cdr:x>0.11181</cdr:x>
      <cdr:y>0.89118</cdr:y>
    </cdr:to>
    <cdr:sp macro="" textlink="">
      <cdr:nvSpPr>
        <cdr:cNvPr id="3" name="TextBox 1"/>
        <cdr:cNvSpPr txBox="1"/>
      </cdr:nvSpPr>
      <cdr:spPr>
        <a:xfrm xmlns:a="http://schemas.openxmlformats.org/drawingml/2006/main" rot="5400000">
          <a:off x="995456" y="2990852"/>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0.11942</cdr:x>
      <cdr:y>0.82903</cdr:y>
    </cdr:from>
    <cdr:to>
      <cdr:x>0.13932</cdr:x>
      <cdr:y>0.88983</cdr:y>
    </cdr:to>
    <cdr:sp macro="" textlink="">
      <cdr:nvSpPr>
        <cdr:cNvPr id="4" name="TextBox 1"/>
        <cdr:cNvSpPr txBox="1"/>
      </cdr:nvSpPr>
      <cdr:spPr>
        <a:xfrm xmlns:a="http://schemas.openxmlformats.org/drawingml/2006/main" rot="5400000">
          <a:off x="1293906" y="29859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0.14635</cdr:x>
      <cdr:y>0.85019</cdr:y>
    </cdr:from>
    <cdr:to>
      <cdr:x>0.16625</cdr:x>
      <cdr:y>0.911</cdr:y>
    </cdr:to>
    <cdr:sp macro="" textlink="">
      <cdr:nvSpPr>
        <cdr:cNvPr id="5" name="TextBox 1"/>
        <cdr:cNvSpPr txBox="1"/>
      </cdr:nvSpPr>
      <cdr:spPr>
        <a:xfrm xmlns:a="http://schemas.openxmlformats.org/drawingml/2006/main" rot="5400000">
          <a:off x="1586006" y="30621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5" name="Image 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1</xdr:col>
      <xdr:colOff>9525</xdr:colOff>
      <xdr:row>8</xdr:row>
      <xdr:rowOff>57151</xdr:rowOff>
    </xdr:from>
    <xdr:to>
      <xdr:col>1</xdr:col>
      <xdr:colOff>141058</xdr:colOff>
      <xdr:row>8</xdr:row>
      <xdr:rowOff>225027</xdr:rowOff>
    </xdr:to>
    <xdr:sp macro="" textlink="">
      <xdr:nvSpPr>
        <xdr:cNvPr id="4" name="Isosceles Triangle 3">
          <a:extLst>
            <a:ext uri="{FF2B5EF4-FFF2-40B4-BE49-F238E27FC236}">
              <a16:creationId xmlns:a16="http://schemas.microsoft.com/office/drawing/2014/main" id="{00000000-0008-0000-0200-000004000000}"/>
            </a:ext>
          </a:extLst>
        </xdr:cNvPr>
        <xdr:cNvSpPr/>
      </xdr:nvSpPr>
      <xdr:spPr>
        <a:xfrm rot="5400000">
          <a:off x="162804" y="1589797"/>
          <a:ext cx="167876" cy="131533"/>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8</xdr:col>
      <xdr:colOff>671286</xdr:colOff>
      <xdr:row>0</xdr:row>
      <xdr:rowOff>81643</xdr:rowOff>
    </xdr:from>
    <xdr:to>
      <xdr:col>10</xdr:col>
      <xdr:colOff>235857</xdr:colOff>
      <xdr:row>4</xdr:row>
      <xdr:rowOff>66435</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5500" y="81643"/>
          <a:ext cx="1687286" cy="810292"/>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cdr:x>
      <cdr:y>0.93689</cdr:y>
    </cdr:from>
    <cdr:to>
      <cdr:x>0.12004</cdr:x>
      <cdr:y>1</cdr:y>
    </cdr:to>
    <cdr:sp macro="" textlink="">
      <cdr:nvSpPr>
        <cdr:cNvPr id="2" name="TextBox 1"/>
        <cdr:cNvSpPr txBox="1"/>
      </cdr:nvSpPr>
      <cdr:spPr>
        <a:xfrm xmlns:a="http://schemas.openxmlformats.org/drawingml/2006/main">
          <a:off x="0" y="3916578"/>
          <a:ext cx="1389529" cy="263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latin typeface="Arial" panose="020B0604020202020204" pitchFamily="34" charset="0"/>
              <a:cs typeface="Arial" panose="020B0604020202020204" pitchFamily="34" charset="0"/>
            </a:rPr>
            <a:t>© 2006 Robert L. Spitzer</a:t>
          </a:r>
        </a:p>
      </cdr:txBody>
    </cdr:sp>
  </cdr:relSizeAnchor>
  <cdr:relSizeAnchor xmlns:cdr="http://schemas.openxmlformats.org/drawingml/2006/chartDrawing">
    <cdr:from>
      <cdr:x>0.09132</cdr:x>
      <cdr:y>0.81274</cdr:y>
    </cdr:from>
    <cdr:to>
      <cdr:x>0.11181</cdr:x>
      <cdr:y>0.88153</cdr:y>
    </cdr:to>
    <cdr:sp macro="" textlink="">
      <cdr:nvSpPr>
        <cdr:cNvPr id="3" name="TextBox 1"/>
        <cdr:cNvSpPr txBox="1"/>
      </cdr:nvSpPr>
      <cdr:spPr>
        <a:xfrm xmlns:a="http://schemas.openxmlformats.org/drawingml/2006/main" rot="5400000">
          <a:off x="977900" y="29385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0.11883</cdr:x>
      <cdr:y>0.81139</cdr:y>
    </cdr:from>
    <cdr:to>
      <cdr:x>0.13932</cdr:x>
      <cdr:y>0.88018</cdr:y>
    </cdr:to>
    <cdr:sp macro="" textlink="">
      <cdr:nvSpPr>
        <cdr:cNvPr id="4" name="TextBox 1"/>
        <cdr:cNvSpPr txBox="1"/>
      </cdr:nvSpPr>
      <cdr:spPr>
        <a:xfrm xmlns:a="http://schemas.openxmlformats.org/drawingml/2006/main" rot="5400000">
          <a:off x="127635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0.14576</cdr:x>
      <cdr:y>0.83256</cdr:y>
    </cdr:from>
    <cdr:to>
      <cdr:x>0.16625</cdr:x>
      <cdr:y>0.90135</cdr:y>
    </cdr:to>
    <cdr:sp macro="" textlink="">
      <cdr:nvSpPr>
        <cdr:cNvPr id="5" name="TextBox 1"/>
        <cdr:cNvSpPr txBox="1"/>
      </cdr:nvSpPr>
      <cdr:spPr>
        <a:xfrm xmlns:a="http://schemas.openxmlformats.org/drawingml/2006/main" rot="5400000">
          <a:off x="1568450" y="30099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31.xml><?xml version="1.0" encoding="utf-8"?>
<c:userShapes xmlns:c="http://schemas.openxmlformats.org/drawingml/2006/chart">
  <cdr:relSizeAnchor xmlns:cdr="http://schemas.openxmlformats.org/drawingml/2006/chartDrawing">
    <cdr:from>
      <cdr:x>0</cdr:x>
      <cdr:y>0.94461</cdr:y>
    </cdr:from>
    <cdr:to>
      <cdr:x>0.1365</cdr:x>
      <cdr:y>1</cdr:y>
    </cdr:to>
    <cdr:sp macro="" textlink="">
      <cdr:nvSpPr>
        <cdr:cNvPr id="2" name="TextBox 1"/>
        <cdr:cNvSpPr txBox="1"/>
      </cdr:nvSpPr>
      <cdr:spPr>
        <a:xfrm xmlns:a="http://schemas.openxmlformats.org/drawingml/2006/main">
          <a:off x="0" y="3400596"/>
          <a:ext cx="1474200" cy="1994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eaLnBrk="1" fontAlgn="auto" latinLnBrk="0" hangingPunct="1"/>
          <a:r>
            <a:rPr lang="en-CA" sz="1100">
              <a:effectLst/>
              <a:latin typeface="Arial" panose="020B0604020202020204" pitchFamily="34" charset="0"/>
              <a:ea typeface="+mn-ea"/>
              <a:cs typeface="Arial" panose="020B0604020202020204" pitchFamily="34" charset="0"/>
            </a:rPr>
            <a:t>© 2002</a:t>
          </a:r>
          <a:r>
            <a:rPr lang="en-CA" sz="1100" baseline="0">
              <a:effectLst/>
              <a:latin typeface="Arial" panose="020B0604020202020204" pitchFamily="34" charset="0"/>
              <a:ea typeface="+mn-ea"/>
              <a:cs typeface="Arial" panose="020B0604020202020204" pitchFamily="34" charset="0"/>
            </a:rPr>
            <a:t> </a:t>
          </a:r>
          <a:r>
            <a:rPr lang="en-CA" sz="1100">
              <a:effectLst/>
              <a:latin typeface="Arial" panose="020B0604020202020204" pitchFamily="34" charset="0"/>
              <a:ea typeface="+mn-ea"/>
              <a:cs typeface="Arial" panose="020B0604020202020204" pitchFamily="34" charset="0"/>
            </a:rPr>
            <a:t>James C. Mundt</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0.09073</cdr:x>
      <cdr:y>0.79157</cdr:y>
    </cdr:from>
    <cdr:to>
      <cdr:x>0.11122</cdr:x>
      <cdr:y>0.86036</cdr:y>
    </cdr:to>
    <cdr:sp macro="" textlink="">
      <cdr:nvSpPr>
        <cdr:cNvPr id="4" name="TextBox 3"/>
        <cdr:cNvSpPr txBox="1"/>
      </cdr:nvSpPr>
      <cdr:spPr>
        <a:xfrm xmlns:a="http://schemas.openxmlformats.org/drawingml/2006/main" rot="5400000">
          <a:off x="971550" y="28623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dr:relSizeAnchor xmlns:cdr="http://schemas.openxmlformats.org/drawingml/2006/chartDrawing">
    <cdr:from>
      <cdr:x>0.11825</cdr:x>
      <cdr:y>0.79022</cdr:y>
    </cdr:from>
    <cdr:to>
      <cdr:x>0.13874</cdr:x>
      <cdr:y>0.85901</cdr:y>
    </cdr:to>
    <cdr:sp macro="" textlink="">
      <cdr:nvSpPr>
        <cdr:cNvPr id="5" name="TextBox 1"/>
        <cdr:cNvSpPr txBox="1"/>
      </cdr:nvSpPr>
      <cdr:spPr>
        <a:xfrm xmlns:a="http://schemas.openxmlformats.org/drawingml/2006/main" rot="5400000">
          <a:off x="1270000" y="28575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0.14517</cdr:x>
      <cdr:y>0.81139</cdr:y>
    </cdr:from>
    <cdr:to>
      <cdr:x>0.16566</cdr:x>
      <cdr:y>0.88018</cdr:y>
    </cdr:to>
    <cdr:sp macro="" textlink="">
      <cdr:nvSpPr>
        <cdr:cNvPr id="6" name="TextBox 1"/>
        <cdr:cNvSpPr txBox="1"/>
      </cdr:nvSpPr>
      <cdr:spPr>
        <a:xfrm xmlns:a="http://schemas.openxmlformats.org/drawingml/2006/main" rot="5400000">
          <a:off x="156210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4" name="Image 1">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0</xdr:col>
      <xdr:colOff>662216</xdr:colOff>
      <xdr:row>89</xdr:row>
      <xdr:rowOff>11338</xdr:rowOff>
    </xdr:from>
    <xdr:to>
      <xdr:col>16</xdr:col>
      <xdr:colOff>9072</xdr:colOff>
      <xdr:row>107</xdr:row>
      <xdr:rowOff>173267</xdr:rowOff>
    </xdr:to>
    <xdr:graphicFrame macro="">
      <xdr:nvGraphicFramePr>
        <xdr:cNvPr id="6" name="Graphique 3">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0</xdr:rowOff>
    </xdr:from>
    <xdr:ext cx="2351571" cy="900000"/>
    <xdr:pic>
      <xdr:nvPicPr>
        <xdr:cNvPr id="7" name="Image 1">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0</xdr:col>
      <xdr:colOff>562435</xdr:colOff>
      <xdr:row>59</xdr:row>
      <xdr:rowOff>33689</xdr:rowOff>
    </xdr:from>
    <xdr:to>
      <xdr:col>16</xdr:col>
      <xdr:colOff>56249</xdr:colOff>
      <xdr:row>77</xdr:row>
      <xdr:rowOff>7974</xdr:rowOff>
    </xdr:to>
    <xdr:graphicFrame macro="">
      <xdr:nvGraphicFramePr>
        <xdr:cNvPr id="8" name="Graphique 1">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571507</xdr:colOff>
      <xdr:row>39</xdr:row>
      <xdr:rowOff>62838</xdr:rowOff>
    </xdr:from>
    <xdr:to>
      <xdr:col>16</xdr:col>
      <xdr:colOff>65321</xdr:colOff>
      <xdr:row>57</xdr:row>
      <xdr:rowOff>37124</xdr:rowOff>
    </xdr:to>
    <xdr:graphicFrame macro="">
      <xdr:nvGraphicFramePr>
        <xdr:cNvPr id="11" name="Graphique 2">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535221</xdr:colOff>
      <xdr:row>19</xdr:row>
      <xdr:rowOff>127003</xdr:rowOff>
    </xdr:from>
    <xdr:to>
      <xdr:col>16</xdr:col>
      <xdr:colOff>29035</xdr:colOff>
      <xdr:row>37</xdr:row>
      <xdr:rowOff>101288</xdr:rowOff>
    </xdr:to>
    <xdr:graphicFrame macro="">
      <xdr:nvGraphicFramePr>
        <xdr:cNvPr id="12" name="Graphique 4">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382351</xdr:colOff>
      <xdr:row>16</xdr:row>
      <xdr:rowOff>73480</xdr:rowOff>
    </xdr:from>
    <xdr:to>
      <xdr:col>1</xdr:col>
      <xdr:colOff>472351</xdr:colOff>
      <xdr:row>16</xdr:row>
      <xdr:rowOff>163480</xdr:rowOff>
    </xdr:to>
    <xdr:sp macro="" textlink="">
      <xdr:nvSpPr>
        <xdr:cNvPr id="13" name="Diamond 12">
          <a:extLst>
            <a:ext uri="{FF2B5EF4-FFF2-40B4-BE49-F238E27FC236}">
              <a16:creationId xmlns:a16="http://schemas.microsoft.com/office/drawing/2014/main" id="{00000000-0008-0000-0D00-00000D000000}"/>
            </a:ext>
          </a:extLst>
        </xdr:cNvPr>
        <xdr:cNvSpPr/>
      </xdr:nvSpPr>
      <xdr:spPr>
        <a:xfrm>
          <a:off x="1099901" y="3026230"/>
          <a:ext cx="90000" cy="90000"/>
        </a:xfrm>
        <a:prstGeom prst="diamond">
          <a:avLst/>
        </a:prstGeom>
        <a:solidFill>
          <a:srgbClr val="4A7E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205467</xdr:colOff>
      <xdr:row>16</xdr:row>
      <xdr:rowOff>118480</xdr:rowOff>
    </xdr:from>
    <xdr:to>
      <xdr:col>1</xdr:col>
      <xdr:colOff>659946</xdr:colOff>
      <xdr:row>16</xdr:row>
      <xdr:rowOff>118480</xdr:rowOff>
    </xdr:to>
    <xdr:cxnSp macro="">
      <xdr:nvCxnSpPr>
        <xdr:cNvPr id="14" name="Straight Connector 13">
          <a:extLst>
            <a:ext uri="{FF2B5EF4-FFF2-40B4-BE49-F238E27FC236}">
              <a16:creationId xmlns:a16="http://schemas.microsoft.com/office/drawing/2014/main" id="{00000000-0008-0000-0D00-00000E000000}"/>
            </a:ext>
          </a:extLst>
        </xdr:cNvPr>
        <xdr:cNvCxnSpPr/>
      </xdr:nvCxnSpPr>
      <xdr:spPr>
        <a:xfrm>
          <a:off x="923017" y="3071230"/>
          <a:ext cx="454479"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17</xdr:row>
      <xdr:rowOff>70759</xdr:rowOff>
    </xdr:from>
    <xdr:to>
      <xdr:col>1</xdr:col>
      <xdr:colOff>472351</xdr:colOff>
      <xdr:row>17</xdr:row>
      <xdr:rowOff>160759</xdr:rowOff>
    </xdr:to>
    <xdr:sp macro="" textlink="">
      <xdr:nvSpPr>
        <xdr:cNvPr id="15" name="Diamond 14">
          <a:extLst>
            <a:ext uri="{FF2B5EF4-FFF2-40B4-BE49-F238E27FC236}">
              <a16:creationId xmlns:a16="http://schemas.microsoft.com/office/drawing/2014/main" id="{00000000-0008-0000-0D00-00000F000000}"/>
            </a:ext>
          </a:extLst>
        </xdr:cNvPr>
        <xdr:cNvSpPr/>
      </xdr:nvSpPr>
      <xdr:spPr>
        <a:xfrm>
          <a:off x="1099901" y="3207659"/>
          <a:ext cx="90000" cy="90000"/>
        </a:xfrm>
        <a:prstGeom prst="diamond">
          <a:avLst/>
        </a:prstGeom>
        <a:solidFill>
          <a:srgbClr val="CC5500"/>
        </a:solidFill>
        <a:ln>
          <a:solidFill>
            <a:srgbClr val="CC55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382351</xdr:colOff>
      <xdr:row>18</xdr:row>
      <xdr:rowOff>73479</xdr:rowOff>
    </xdr:from>
    <xdr:to>
      <xdr:col>1</xdr:col>
      <xdr:colOff>472351</xdr:colOff>
      <xdr:row>18</xdr:row>
      <xdr:rowOff>163479</xdr:rowOff>
    </xdr:to>
    <xdr:sp macro="" textlink="">
      <xdr:nvSpPr>
        <xdr:cNvPr id="17" name="Diamond 16">
          <a:extLst>
            <a:ext uri="{FF2B5EF4-FFF2-40B4-BE49-F238E27FC236}">
              <a16:creationId xmlns:a16="http://schemas.microsoft.com/office/drawing/2014/main" id="{00000000-0008-0000-0D00-000011000000}"/>
            </a:ext>
          </a:extLst>
        </xdr:cNvPr>
        <xdr:cNvSpPr/>
      </xdr:nvSpPr>
      <xdr:spPr>
        <a:xfrm>
          <a:off x="1099901" y="3394529"/>
          <a:ext cx="90000" cy="90000"/>
        </a:xfrm>
        <a:prstGeom prst="diamond">
          <a:avLst/>
        </a:prstGeom>
        <a:solidFill>
          <a:srgbClr val="246A2E"/>
        </a:solidFill>
        <a:ln>
          <a:solidFill>
            <a:srgbClr val="246A2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408892</xdr:colOff>
      <xdr:row>17</xdr:row>
      <xdr:rowOff>75522</xdr:rowOff>
    </xdr:from>
    <xdr:to>
      <xdr:col>8</xdr:col>
      <xdr:colOff>498892</xdr:colOff>
      <xdr:row>17</xdr:row>
      <xdr:rowOff>165522</xdr:rowOff>
    </xdr:to>
    <xdr:sp macro="" textlink="">
      <xdr:nvSpPr>
        <xdr:cNvPr id="18" name="Diamond 17">
          <a:extLst>
            <a:ext uri="{FF2B5EF4-FFF2-40B4-BE49-F238E27FC236}">
              <a16:creationId xmlns:a16="http://schemas.microsoft.com/office/drawing/2014/main" id="{00000000-0008-0000-0D00-000012000000}"/>
            </a:ext>
          </a:extLst>
        </xdr:cNvPr>
        <xdr:cNvSpPr/>
      </xdr:nvSpPr>
      <xdr:spPr>
        <a:xfrm>
          <a:off x="6149292" y="3212422"/>
          <a:ext cx="90000" cy="90000"/>
        </a:xfrm>
        <a:prstGeom prst="diamond">
          <a:avLst/>
        </a:prstGeom>
        <a:solidFill>
          <a:srgbClr val="FFBF00"/>
        </a:solidFill>
        <a:ln>
          <a:solidFill>
            <a:srgbClr val="FF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200704</xdr:colOff>
      <xdr:row>16</xdr:row>
      <xdr:rowOff>123242</xdr:rowOff>
    </xdr:from>
    <xdr:to>
      <xdr:col>8</xdr:col>
      <xdr:colOff>655183</xdr:colOff>
      <xdr:row>16</xdr:row>
      <xdr:rowOff>123242</xdr:rowOff>
    </xdr:to>
    <xdr:cxnSp macro="">
      <xdr:nvCxnSpPr>
        <xdr:cNvPr id="19" name="Straight Connector 18">
          <a:extLst>
            <a:ext uri="{FF2B5EF4-FFF2-40B4-BE49-F238E27FC236}">
              <a16:creationId xmlns:a16="http://schemas.microsoft.com/office/drawing/2014/main" id="{00000000-0008-0000-0D00-000013000000}"/>
            </a:ext>
          </a:extLst>
        </xdr:cNvPr>
        <xdr:cNvCxnSpPr/>
      </xdr:nvCxnSpPr>
      <xdr:spPr>
        <a:xfrm>
          <a:off x="5941104" y="3075992"/>
          <a:ext cx="454479" cy="0"/>
        </a:xfrm>
        <a:prstGeom prst="line">
          <a:avLst/>
        </a:prstGeom>
        <a:ln w="28575">
          <a:solidFill>
            <a:srgbClr val="FFC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85</xdr:row>
      <xdr:rowOff>73480</xdr:rowOff>
    </xdr:from>
    <xdr:to>
      <xdr:col>1</xdr:col>
      <xdr:colOff>472351</xdr:colOff>
      <xdr:row>85</xdr:row>
      <xdr:rowOff>163480</xdr:rowOff>
    </xdr:to>
    <xdr:sp macro="" textlink="">
      <xdr:nvSpPr>
        <xdr:cNvPr id="20" name="Diamond 19">
          <a:extLst>
            <a:ext uri="{FF2B5EF4-FFF2-40B4-BE49-F238E27FC236}">
              <a16:creationId xmlns:a16="http://schemas.microsoft.com/office/drawing/2014/main" id="{00000000-0008-0000-0D00-000014000000}"/>
            </a:ext>
          </a:extLst>
        </xdr:cNvPr>
        <xdr:cNvSpPr/>
      </xdr:nvSpPr>
      <xdr:spPr>
        <a:xfrm>
          <a:off x="1098994" y="3030766"/>
          <a:ext cx="90000" cy="90000"/>
        </a:xfrm>
        <a:prstGeom prst="diamond">
          <a:avLst/>
        </a:prstGeom>
        <a:solidFill>
          <a:srgbClr val="4A7E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205467</xdr:colOff>
      <xdr:row>85</xdr:row>
      <xdr:rowOff>118480</xdr:rowOff>
    </xdr:from>
    <xdr:to>
      <xdr:col>1</xdr:col>
      <xdr:colOff>659946</xdr:colOff>
      <xdr:row>85</xdr:row>
      <xdr:rowOff>118480</xdr:rowOff>
    </xdr:to>
    <xdr:cxnSp macro="">
      <xdr:nvCxnSpPr>
        <xdr:cNvPr id="21" name="Straight Connector 20">
          <a:extLst>
            <a:ext uri="{FF2B5EF4-FFF2-40B4-BE49-F238E27FC236}">
              <a16:creationId xmlns:a16="http://schemas.microsoft.com/office/drawing/2014/main" id="{00000000-0008-0000-0D00-000015000000}"/>
            </a:ext>
          </a:extLst>
        </xdr:cNvPr>
        <xdr:cNvCxnSpPr/>
      </xdr:nvCxnSpPr>
      <xdr:spPr>
        <a:xfrm>
          <a:off x="922110" y="3075766"/>
          <a:ext cx="454479"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86</xdr:row>
      <xdr:rowOff>70759</xdr:rowOff>
    </xdr:from>
    <xdr:to>
      <xdr:col>1</xdr:col>
      <xdr:colOff>472351</xdr:colOff>
      <xdr:row>86</xdr:row>
      <xdr:rowOff>160759</xdr:rowOff>
    </xdr:to>
    <xdr:sp macro="" textlink="">
      <xdr:nvSpPr>
        <xdr:cNvPr id="22" name="Diamond 21">
          <a:extLst>
            <a:ext uri="{FF2B5EF4-FFF2-40B4-BE49-F238E27FC236}">
              <a16:creationId xmlns:a16="http://schemas.microsoft.com/office/drawing/2014/main" id="{00000000-0008-0000-0D00-000016000000}"/>
            </a:ext>
          </a:extLst>
        </xdr:cNvPr>
        <xdr:cNvSpPr/>
      </xdr:nvSpPr>
      <xdr:spPr>
        <a:xfrm>
          <a:off x="1098994" y="3209473"/>
          <a:ext cx="90000" cy="90000"/>
        </a:xfrm>
        <a:prstGeom prst="diamond">
          <a:avLst/>
        </a:prstGeom>
        <a:solidFill>
          <a:srgbClr val="CC5500"/>
        </a:solidFill>
        <a:ln>
          <a:solidFill>
            <a:srgbClr val="CC55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382351</xdr:colOff>
      <xdr:row>87</xdr:row>
      <xdr:rowOff>73479</xdr:rowOff>
    </xdr:from>
    <xdr:to>
      <xdr:col>1</xdr:col>
      <xdr:colOff>472351</xdr:colOff>
      <xdr:row>87</xdr:row>
      <xdr:rowOff>163479</xdr:rowOff>
    </xdr:to>
    <xdr:sp macro="" textlink="">
      <xdr:nvSpPr>
        <xdr:cNvPr id="23" name="Diamond 22">
          <a:extLst>
            <a:ext uri="{FF2B5EF4-FFF2-40B4-BE49-F238E27FC236}">
              <a16:creationId xmlns:a16="http://schemas.microsoft.com/office/drawing/2014/main" id="{00000000-0008-0000-0D00-000017000000}"/>
            </a:ext>
          </a:extLst>
        </xdr:cNvPr>
        <xdr:cNvSpPr/>
      </xdr:nvSpPr>
      <xdr:spPr>
        <a:xfrm>
          <a:off x="1098994" y="3393622"/>
          <a:ext cx="90000" cy="90000"/>
        </a:xfrm>
        <a:prstGeom prst="diamond">
          <a:avLst/>
        </a:prstGeom>
        <a:solidFill>
          <a:srgbClr val="246A2E"/>
        </a:solidFill>
        <a:ln>
          <a:solidFill>
            <a:srgbClr val="246A2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408892</xdr:colOff>
      <xdr:row>86</xdr:row>
      <xdr:rowOff>75522</xdr:rowOff>
    </xdr:from>
    <xdr:to>
      <xdr:col>8</xdr:col>
      <xdr:colOff>498892</xdr:colOff>
      <xdr:row>86</xdr:row>
      <xdr:rowOff>165522</xdr:rowOff>
    </xdr:to>
    <xdr:sp macro="" textlink="">
      <xdr:nvSpPr>
        <xdr:cNvPr id="24" name="Diamond 23">
          <a:extLst>
            <a:ext uri="{FF2B5EF4-FFF2-40B4-BE49-F238E27FC236}">
              <a16:creationId xmlns:a16="http://schemas.microsoft.com/office/drawing/2014/main" id="{00000000-0008-0000-0D00-000018000000}"/>
            </a:ext>
          </a:extLst>
        </xdr:cNvPr>
        <xdr:cNvSpPr/>
      </xdr:nvSpPr>
      <xdr:spPr>
        <a:xfrm>
          <a:off x="6142035" y="3214236"/>
          <a:ext cx="90000" cy="90000"/>
        </a:xfrm>
        <a:prstGeom prst="diamond">
          <a:avLst/>
        </a:prstGeom>
        <a:solidFill>
          <a:srgbClr val="FFBF00"/>
        </a:solidFill>
        <a:ln>
          <a:solidFill>
            <a:srgbClr val="FF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200704</xdr:colOff>
      <xdr:row>85</xdr:row>
      <xdr:rowOff>123242</xdr:rowOff>
    </xdr:from>
    <xdr:to>
      <xdr:col>8</xdr:col>
      <xdr:colOff>655183</xdr:colOff>
      <xdr:row>85</xdr:row>
      <xdr:rowOff>123242</xdr:rowOff>
    </xdr:to>
    <xdr:cxnSp macro="">
      <xdr:nvCxnSpPr>
        <xdr:cNvPr id="25" name="Straight Connector 24">
          <a:extLst>
            <a:ext uri="{FF2B5EF4-FFF2-40B4-BE49-F238E27FC236}">
              <a16:creationId xmlns:a16="http://schemas.microsoft.com/office/drawing/2014/main" id="{00000000-0008-0000-0D00-000019000000}"/>
            </a:ext>
          </a:extLst>
        </xdr:cNvPr>
        <xdr:cNvCxnSpPr/>
      </xdr:nvCxnSpPr>
      <xdr:spPr>
        <a:xfrm>
          <a:off x="5933847" y="3080528"/>
          <a:ext cx="454479" cy="0"/>
        </a:xfrm>
        <a:prstGeom prst="line">
          <a:avLst/>
        </a:prstGeom>
        <a:ln w="28575">
          <a:solidFill>
            <a:srgbClr val="FFC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50800</xdr:colOff>
      <xdr:row>0</xdr:row>
      <xdr:rowOff>84667</xdr:rowOff>
    </xdr:from>
    <xdr:to>
      <xdr:col>9</xdr:col>
      <xdr:colOff>528761</xdr:colOff>
      <xdr:row>4</xdr:row>
      <xdr:rowOff>175684</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88467" y="84667"/>
          <a:ext cx="1917294" cy="920750"/>
        </a:xfrm>
        <a:prstGeom prst="rect">
          <a:avLst/>
        </a:prstGeom>
      </xdr:spPr>
    </xdr:pic>
    <xdr:clientData/>
  </xdr:twoCellAnchor>
</xdr:wsDr>
</file>

<file path=xl/drawings/drawing33.xml><?xml version="1.0" encoding="utf-8"?>
<c:userShapes xmlns:c="http://schemas.openxmlformats.org/drawingml/2006/chart">
  <cdr:relSizeAnchor xmlns:cdr="http://schemas.openxmlformats.org/drawingml/2006/chartDrawing">
    <cdr:from>
      <cdr:x>0</cdr:x>
      <cdr:y>0.93957</cdr:y>
    </cdr:from>
    <cdr:to>
      <cdr:x>0.22273</cdr:x>
      <cdr:y>1</cdr:y>
    </cdr:to>
    <cdr:sp macro="" textlink="">
      <cdr:nvSpPr>
        <cdr:cNvPr id="2" name="TextBox 1"/>
        <cdr:cNvSpPr txBox="1"/>
      </cdr:nvSpPr>
      <cdr:spPr>
        <a:xfrm xmlns:a="http://schemas.openxmlformats.org/drawingml/2006/main">
          <a:off x="0" y="3927791"/>
          <a:ext cx="2745441" cy="25262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latin typeface="Arial" panose="020B0604020202020204" pitchFamily="34" charset="0"/>
              <a:cs typeface="Arial" panose="020B0604020202020204" pitchFamily="34" charset="0"/>
            </a:rPr>
            <a:t>© 1997 Daniel S. Weiss et Charles R. Marmar</a:t>
          </a:r>
        </a:p>
      </cdr:txBody>
    </cdr:sp>
  </cdr:relSizeAnchor>
  <cdr:relSizeAnchor xmlns:cdr="http://schemas.openxmlformats.org/drawingml/2006/chartDrawing">
    <cdr:from>
      <cdr:x>0.09015</cdr:x>
      <cdr:y>0.81979</cdr:y>
    </cdr:from>
    <cdr:to>
      <cdr:x>0.11064</cdr:x>
      <cdr:y>0.88858</cdr:y>
    </cdr:to>
    <cdr:sp macro="" textlink="">
      <cdr:nvSpPr>
        <cdr:cNvPr id="3" name="TextBox 1"/>
        <cdr:cNvSpPr txBox="1"/>
      </cdr:nvSpPr>
      <cdr:spPr>
        <a:xfrm xmlns:a="http://schemas.openxmlformats.org/drawingml/2006/main" rot="5400000">
          <a:off x="965212" y="2963948"/>
          <a:ext cx="247644"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0.11766</cdr:x>
      <cdr:y>0.81844</cdr:y>
    </cdr:from>
    <cdr:to>
      <cdr:x>0.13815</cdr:x>
      <cdr:y>0.88723</cdr:y>
    </cdr:to>
    <cdr:sp macro="" textlink="">
      <cdr:nvSpPr>
        <cdr:cNvPr id="4" name="TextBox 1"/>
        <cdr:cNvSpPr txBox="1"/>
      </cdr:nvSpPr>
      <cdr:spPr>
        <a:xfrm xmlns:a="http://schemas.openxmlformats.org/drawingml/2006/main" rot="5400000">
          <a:off x="1263630" y="2959088"/>
          <a:ext cx="247644"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0.14459</cdr:x>
      <cdr:y>0.83961</cdr:y>
    </cdr:from>
    <cdr:to>
      <cdr:x>0.16508</cdr:x>
      <cdr:y>0.9084</cdr:y>
    </cdr:to>
    <cdr:sp macro="" textlink="">
      <cdr:nvSpPr>
        <cdr:cNvPr id="5" name="TextBox 1"/>
        <cdr:cNvSpPr txBox="1"/>
      </cdr:nvSpPr>
      <cdr:spPr>
        <a:xfrm xmlns:a="http://schemas.openxmlformats.org/drawingml/2006/main" rot="5400000">
          <a:off x="1555757" y="3035300"/>
          <a:ext cx="247644" cy="2222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34.xml><?xml version="1.0" encoding="utf-8"?>
<c:userShapes xmlns:c="http://schemas.openxmlformats.org/drawingml/2006/chart">
  <cdr:relSizeAnchor xmlns:cdr="http://schemas.openxmlformats.org/drawingml/2006/chartDrawing">
    <cdr:from>
      <cdr:x>0</cdr:x>
      <cdr:y>0.93494</cdr:y>
    </cdr:from>
    <cdr:to>
      <cdr:x>0.10649</cdr:x>
      <cdr:y>1</cdr:y>
    </cdr:to>
    <cdr:sp macro="" textlink="">
      <cdr:nvSpPr>
        <cdr:cNvPr id="2" name="TextBox 1"/>
        <cdr:cNvSpPr txBox="1"/>
      </cdr:nvSpPr>
      <cdr:spPr>
        <a:xfrm xmlns:a="http://schemas.openxmlformats.org/drawingml/2006/main">
          <a:off x="0" y="3365766"/>
          <a:ext cx="1146469" cy="2342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effectLst/>
              <a:latin typeface="Arial" panose="020B0604020202020204" pitchFamily="34" charset="0"/>
              <a:ea typeface="+mn-ea"/>
              <a:cs typeface="Arial" panose="020B0604020202020204" pitchFamily="34" charset="0"/>
            </a:rPr>
            <a:t>© 2002 Kurt Kroenke</a:t>
          </a:r>
          <a:endParaRPr lang="en-CA" sz="11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0.0919</cdr:x>
      <cdr:y>0.83038</cdr:y>
    </cdr:from>
    <cdr:to>
      <cdr:x>0.11181</cdr:x>
      <cdr:y>0.89118</cdr:y>
    </cdr:to>
    <cdr:sp macro="" textlink="">
      <cdr:nvSpPr>
        <cdr:cNvPr id="3" name="TextBox 1"/>
        <cdr:cNvSpPr txBox="1"/>
      </cdr:nvSpPr>
      <cdr:spPr>
        <a:xfrm xmlns:a="http://schemas.openxmlformats.org/drawingml/2006/main" rot="5400000">
          <a:off x="995456" y="2990852"/>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0.11942</cdr:x>
      <cdr:y>0.82903</cdr:y>
    </cdr:from>
    <cdr:to>
      <cdr:x>0.13932</cdr:x>
      <cdr:y>0.88983</cdr:y>
    </cdr:to>
    <cdr:sp macro="" textlink="">
      <cdr:nvSpPr>
        <cdr:cNvPr id="4" name="TextBox 1"/>
        <cdr:cNvSpPr txBox="1"/>
      </cdr:nvSpPr>
      <cdr:spPr>
        <a:xfrm xmlns:a="http://schemas.openxmlformats.org/drawingml/2006/main" rot="5400000">
          <a:off x="1293906" y="29859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0.14635</cdr:x>
      <cdr:y>0.85019</cdr:y>
    </cdr:from>
    <cdr:to>
      <cdr:x>0.16625</cdr:x>
      <cdr:y>0.911</cdr:y>
    </cdr:to>
    <cdr:sp macro="" textlink="">
      <cdr:nvSpPr>
        <cdr:cNvPr id="5" name="TextBox 1"/>
        <cdr:cNvSpPr txBox="1"/>
      </cdr:nvSpPr>
      <cdr:spPr>
        <a:xfrm xmlns:a="http://schemas.openxmlformats.org/drawingml/2006/main" rot="5400000">
          <a:off x="1586006" y="30621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35.xml><?xml version="1.0" encoding="utf-8"?>
<c:userShapes xmlns:c="http://schemas.openxmlformats.org/drawingml/2006/chart">
  <cdr:relSizeAnchor xmlns:cdr="http://schemas.openxmlformats.org/drawingml/2006/chartDrawing">
    <cdr:from>
      <cdr:x>0</cdr:x>
      <cdr:y>0.93689</cdr:y>
    </cdr:from>
    <cdr:to>
      <cdr:x>0.12004</cdr:x>
      <cdr:y>1</cdr:y>
    </cdr:to>
    <cdr:sp macro="" textlink="">
      <cdr:nvSpPr>
        <cdr:cNvPr id="2" name="TextBox 1"/>
        <cdr:cNvSpPr txBox="1"/>
      </cdr:nvSpPr>
      <cdr:spPr>
        <a:xfrm xmlns:a="http://schemas.openxmlformats.org/drawingml/2006/main">
          <a:off x="0" y="3916578"/>
          <a:ext cx="1389529" cy="263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latin typeface="Arial" panose="020B0604020202020204" pitchFamily="34" charset="0"/>
              <a:cs typeface="Arial" panose="020B0604020202020204" pitchFamily="34" charset="0"/>
            </a:rPr>
            <a:t>© 2006 Robert L. Spitzer</a:t>
          </a:r>
        </a:p>
      </cdr:txBody>
    </cdr:sp>
  </cdr:relSizeAnchor>
  <cdr:relSizeAnchor xmlns:cdr="http://schemas.openxmlformats.org/drawingml/2006/chartDrawing">
    <cdr:from>
      <cdr:x>0.09132</cdr:x>
      <cdr:y>0.81274</cdr:y>
    </cdr:from>
    <cdr:to>
      <cdr:x>0.11181</cdr:x>
      <cdr:y>0.88153</cdr:y>
    </cdr:to>
    <cdr:sp macro="" textlink="">
      <cdr:nvSpPr>
        <cdr:cNvPr id="3" name="TextBox 1"/>
        <cdr:cNvSpPr txBox="1"/>
      </cdr:nvSpPr>
      <cdr:spPr>
        <a:xfrm xmlns:a="http://schemas.openxmlformats.org/drawingml/2006/main" rot="5400000">
          <a:off x="977900" y="29385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0.11883</cdr:x>
      <cdr:y>0.81139</cdr:y>
    </cdr:from>
    <cdr:to>
      <cdr:x>0.13932</cdr:x>
      <cdr:y>0.88018</cdr:y>
    </cdr:to>
    <cdr:sp macro="" textlink="">
      <cdr:nvSpPr>
        <cdr:cNvPr id="4" name="TextBox 1"/>
        <cdr:cNvSpPr txBox="1"/>
      </cdr:nvSpPr>
      <cdr:spPr>
        <a:xfrm xmlns:a="http://schemas.openxmlformats.org/drawingml/2006/main" rot="5400000">
          <a:off x="127635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0.14576</cdr:x>
      <cdr:y>0.83256</cdr:y>
    </cdr:from>
    <cdr:to>
      <cdr:x>0.16625</cdr:x>
      <cdr:y>0.90135</cdr:y>
    </cdr:to>
    <cdr:sp macro="" textlink="">
      <cdr:nvSpPr>
        <cdr:cNvPr id="5" name="TextBox 1"/>
        <cdr:cNvSpPr txBox="1"/>
      </cdr:nvSpPr>
      <cdr:spPr>
        <a:xfrm xmlns:a="http://schemas.openxmlformats.org/drawingml/2006/main" rot="5400000">
          <a:off x="1568450" y="30099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36.xml><?xml version="1.0" encoding="utf-8"?>
<c:userShapes xmlns:c="http://schemas.openxmlformats.org/drawingml/2006/chart">
  <cdr:relSizeAnchor xmlns:cdr="http://schemas.openxmlformats.org/drawingml/2006/chartDrawing">
    <cdr:from>
      <cdr:x>0</cdr:x>
      <cdr:y>0.94461</cdr:y>
    </cdr:from>
    <cdr:to>
      <cdr:x>0.1365</cdr:x>
      <cdr:y>1</cdr:y>
    </cdr:to>
    <cdr:sp macro="" textlink="">
      <cdr:nvSpPr>
        <cdr:cNvPr id="2" name="TextBox 1"/>
        <cdr:cNvSpPr txBox="1"/>
      </cdr:nvSpPr>
      <cdr:spPr>
        <a:xfrm xmlns:a="http://schemas.openxmlformats.org/drawingml/2006/main">
          <a:off x="0" y="3400596"/>
          <a:ext cx="1474200" cy="1994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eaLnBrk="1" fontAlgn="auto" latinLnBrk="0" hangingPunct="1"/>
          <a:r>
            <a:rPr lang="en-CA" sz="1100">
              <a:effectLst/>
              <a:latin typeface="Arial" panose="020B0604020202020204" pitchFamily="34" charset="0"/>
              <a:ea typeface="+mn-ea"/>
              <a:cs typeface="Arial" panose="020B0604020202020204" pitchFamily="34" charset="0"/>
            </a:rPr>
            <a:t>© 2002</a:t>
          </a:r>
          <a:r>
            <a:rPr lang="en-CA" sz="1100" baseline="0">
              <a:effectLst/>
              <a:latin typeface="Arial" panose="020B0604020202020204" pitchFamily="34" charset="0"/>
              <a:ea typeface="+mn-ea"/>
              <a:cs typeface="Arial" panose="020B0604020202020204" pitchFamily="34" charset="0"/>
            </a:rPr>
            <a:t> </a:t>
          </a:r>
          <a:r>
            <a:rPr lang="en-CA" sz="1100">
              <a:effectLst/>
              <a:latin typeface="Arial" panose="020B0604020202020204" pitchFamily="34" charset="0"/>
              <a:ea typeface="+mn-ea"/>
              <a:cs typeface="Arial" panose="020B0604020202020204" pitchFamily="34" charset="0"/>
            </a:rPr>
            <a:t>James C. Mundt</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0.09073</cdr:x>
      <cdr:y>0.79157</cdr:y>
    </cdr:from>
    <cdr:to>
      <cdr:x>0.11122</cdr:x>
      <cdr:y>0.86036</cdr:y>
    </cdr:to>
    <cdr:sp macro="" textlink="">
      <cdr:nvSpPr>
        <cdr:cNvPr id="4" name="TextBox 3"/>
        <cdr:cNvSpPr txBox="1"/>
      </cdr:nvSpPr>
      <cdr:spPr>
        <a:xfrm xmlns:a="http://schemas.openxmlformats.org/drawingml/2006/main" rot="5400000">
          <a:off x="971550" y="28623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dr:relSizeAnchor xmlns:cdr="http://schemas.openxmlformats.org/drawingml/2006/chartDrawing">
    <cdr:from>
      <cdr:x>0.11825</cdr:x>
      <cdr:y>0.79022</cdr:y>
    </cdr:from>
    <cdr:to>
      <cdr:x>0.13874</cdr:x>
      <cdr:y>0.85901</cdr:y>
    </cdr:to>
    <cdr:sp macro="" textlink="">
      <cdr:nvSpPr>
        <cdr:cNvPr id="5" name="TextBox 1"/>
        <cdr:cNvSpPr txBox="1"/>
      </cdr:nvSpPr>
      <cdr:spPr>
        <a:xfrm xmlns:a="http://schemas.openxmlformats.org/drawingml/2006/main" rot="5400000">
          <a:off x="1270000" y="28575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0.14517</cdr:x>
      <cdr:y>0.81139</cdr:y>
    </cdr:from>
    <cdr:to>
      <cdr:x>0.16566</cdr:x>
      <cdr:y>0.88018</cdr:y>
    </cdr:to>
    <cdr:sp macro="" textlink="">
      <cdr:nvSpPr>
        <cdr:cNvPr id="6" name="TextBox 1"/>
        <cdr:cNvSpPr txBox="1"/>
      </cdr:nvSpPr>
      <cdr:spPr>
        <a:xfrm xmlns:a="http://schemas.openxmlformats.org/drawingml/2006/main" rot="5400000">
          <a:off x="156210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18222</xdr:rowOff>
    </xdr:from>
    <xdr:to>
      <xdr:col>2</xdr:col>
      <xdr:colOff>123825</xdr:colOff>
      <xdr:row>3</xdr:row>
      <xdr:rowOff>77194</xdr:rowOff>
    </xdr:to>
    <xdr:pic>
      <xdr:nvPicPr>
        <xdr:cNvPr id="3" name="Imag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8222"/>
          <a:ext cx="1647824" cy="630472"/>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654051</xdr:colOff>
      <xdr:row>59</xdr:row>
      <xdr:rowOff>148571</xdr:rowOff>
    </xdr:from>
    <xdr:to>
      <xdr:col>16</xdr:col>
      <xdr:colOff>31751</xdr:colOff>
      <xdr:row>76</xdr:row>
      <xdr:rowOff>150071</xdr:rowOff>
    </xdr:to>
    <xdr:graphicFrame macro="">
      <xdr:nvGraphicFramePr>
        <xdr:cNvPr id="2" name="Graphique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666751</xdr:colOff>
      <xdr:row>40</xdr:row>
      <xdr:rowOff>143249</xdr:rowOff>
    </xdr:from>
    <xdr:to>
      <xdr:col>16</xdr:col>
      <xdr:colOff>44451</xdr:colOff>
      <xdr:row>57</xdr:row>
      <xdr:rowOff>144749</xdr:rowOff>
    </xdr:to>
    <xdr:graphicFrame macro="">
      <xdr:nvGraphicFramePr>
        <xdr:cNvPr id="3" name="Graphique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0</xdr:rowOff>
    </xdr:from>
    <xdr:ext cx="2351571" cy="900000"/>
    <xdr:pic>
      <xdr:nvPicPr>
        <xdr:cNvPr id="4" name="Image 1">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0</xdr:col>
      <xdr:colOff>628651</xdr:colOff>
      <xdr:row>22</xdr:row>
      <xdr:rowOff>7842</xdr:rowOff>
    </xdr:from>
    <xdr:to>
      <xdr:col>16</xdr:col>
      <xdr:colOff>12701</xdr:colOff>
      <xdr:row>39</xdr:row>
      <xdr:rowOff>9342</xdr:rowOff>
    </xdr:to>
    <xdr:graphicFrame macro="">
      <xdr:nvGraphicFramePr>
        <xdr:cNvPr id="5" name="Graphique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382351</xdr:colOff>
      <xdr:row>16</xdr:row>
      <xdr:rowOff>73480</xdr:rowOff>
    </xdr:from>
    <xdr:to>
      <xdr:col>1</xdr:col>
      <xdr:colOff>472351</xdr:colOff>
      <xdr:row>16</xdr:row>
      <xdr:rowOff>163480</xdr:rowOff>
    </xdr:to>
    <xdr:sp macro="" textlink="">
      <xdr:nvSpPr>
        <xdr:cNvPr id="6" name="Diamond 5">
          <a:extLst>
            <a:ext uri="{FF2B5EF4-FFF2-40B4-BE49-F238E27FC236}">
              <a16:creationId xmlns:a16="http://schemas.microsoft.com/office/drawing/2014/main" id="{00000000-0008-0000-0F00-000006000000}"/>
            </a:ext>
          </a:extLst>
        </xdr:cNvPr>
        <xdr:cNvSpPr/>
      </xdr:nvSpPr>
      <xdr:spPr>
        <a:xfrm>
          <a:off x="1099901" y="3019880"/>
          <a:ext cx="90000" cy="90000"/>
        </a:xfrm>
        <a:prstGeom prst="diamond">
          <a:avLst/>
        </a:prstGeom>
        <a:solidFill>
          <a:srgbClr val="4A7E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205467</xdr:colOff>
      <xdr:row>16</xdr:row>
      <xdr:rowOff>118480</xdr:rowOff>
    </xdr:from>
    <xdr:to>
      <xdr:col>1</xdr:col>
      <xdr:colOff>659946</xdr:colOff>
      <xdr:row>16</xdr:row>
      <xdr:rowOff>118480</xdr:rowOff>
    </xdr:to>
    <xdr:cxnSp macro="">
      <xdr:nvCxnSpPr>
        <xdr:cNvPr id="7" name="Straight Connector 6">
          <a:extLst>
            <a:ext uri="{FF2B5EF4-FFF2-40B4-BE49-F238E27FC236}">
              <a16:creationId xmlns:a16="http://schemas.microsoft.com/office/drawing/2014/main" id="{00000000-0008-0000-0F00-000007000000}"/>
            </a:ext>
          </a:extLst>
        </xdr:cNvPr>
        <xdr:cNvCxnSpPr/>
      </xdr:nvCxnSpPr>
      <xdr:spPr>
        <a:xfrm>
          <a:off x="923017" y="3064880"/>
          <a:ext cx="454479"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382351</xdr:colOff>
      <xdr:row>17</xdr:row>
      <xdr:rowOff>70759</xdr:rowOff>
    </xdr:from>
    <xdr:to>
      <xdr:col>1</xdr:col>
      <xdr:colOff>472351</xdr:colOff>
      <xdr:row>17</xdr:row>
      <xdr:rowOff>160759</xdr:rowOff>
    </xdr:to>
    <xdr:sp macro="" textlink="">
      <xdr:nvSpPr>
        <xdr:cNvPr id="8" name="Diamond 7">
          <a:extLst>
            <a:ext uri="{FF2B5EF4-FFF2-40B4-BE49-F238E27FC236}">
              <a16:creationId xmlns:a16="http://schemas.microsoft.com/office/drawing/2014/main" id="{00000000-0008-0000-0F00-000008000000}"/>
            </a:ext>
          </a:extLst>
        </xdr:cNvPr>
        <xdr:cNvSpPr/>
      </xdr:nvSpPr>
      <xdr:spPr>
        <a:xfrm>
          <a:off x="1099901" y="3245759"/>
          <a:ext cx="90000" cy="90000"/>
        </a:xfrm>
        <a:prstGeom prst="diamond">
          <a:avLst/>
        </a:prstGeom>
        <a:solidFill>
          <a:srgbClr val="CC5500"/>
        </a:solidFill>
        <a:ln>
          <a:solidFill>
            <a:srgbClr val="CC55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382351</xdr:colOff>
      <xdr:row>18</xdr:row>
      <xdr:rowOff>73479</xdr:rowOff>
    </xdr:from>
    <xdr:to>
      <xdr:col>1</xdr:col>
      <xdr:colOff>472351</xdr:colOff>
      <xdr:row>18</xdr:row>
      <xdr:rowOff>163479</xdr:rowOff>
    </xdr:to>
    <xdr:sp macro="" textlink="">
      <xdr:nvSpPr>
        <xdr:cNvPr id="9" name="Diamond 8">
          <a:extLst>
            <a:ext uri="{FF2B5EF4-FFF2-40B4-BE49-F238E27FC236}">
              <a16:creationId xmlns:a16="http://schemas.microsoft.com/office/drawing/2014/main" id="{00000000-0008-0000-0F00-000009000000}"/>
            </a:ext>
          </a:extLst>
        </xdr:cNvPr>
        <xdr:cNvSpPr/>
      </xdr:nvSpPr>
      <xdr:spPr>
        <a:xfrm>
          <a:off x="1099901" y="3477079"/>
          <a:ext cx="90000" cy="90000"/>
        </a:xfrm>
        <a:prstGeom prst="diamond">
          <a:avLst/>
        </a:prstGeom>
        <a:solidFill>
          <a:srgbClr val="246A2E"/>
        </a:solidFill>
        <a:ln>
          <a:solidFill>
            <a:srgbClr val="246A2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408892</xdr:colOff>
      <xdr:row>17</xdr:row>
      <xdr:rowOff>75522</xdr:rowOff>
    </xdr:from>
    <xdr:to>
      <xdr:col>8</xdr:col>
      <xdr:colOff>498892</xdr:colOff>
      <xdr:row>17</xdr:row>
      <xdr:rowOff>165522</xdr:rowOff>
    </xdr:to>
    <xdr:sp macro="" textlink="">
      <xdr:nvSpPr>
        <xdr:cNvPr id="10" name="Diamond 9">
          <a:extLst>
            <a:ext uri="{FF2B5EF4-FFF2-40B4-BE49-F238E27FC236}">
              <a16:creationId xmlns:a16="http://schemas.microsoft.com/office/drawing/2014/main" id="{00000000-0008-0000-0F00-00000A000000}"/>
            </a:ext>
          </a:extLst>
        </xdr:cNvPr>
        <xdr:cNvSpPr/>
      </xdr:nvSpPr>
      <xdr:spPr>
        <a:xfrm>
          <a:off x="6149292" y="3250522"/>
          <a:ext cx="90000" cy="90000"/>
        </a:xfrm>
        <a:prstGeom prst="diamond">
          <a:avLst/>
        </a:prstGeom>
        <a:solidFill>
          <a:srgbClr val="FFBF00"/>
        </a:solidFill>
        <a:ln>
          <a:solidFill>
            <a:srgbClr val="FF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200704</xdr:colOff>
      <xdr:row>16</xdr:row>
      <xdr:rowOff>123242</xdr:rowOff>
    </xdr:from>
    <xdr:to>
      <xdr:col>8</xdr:col>
      <xdr:colOff>655183</xdr:colOff>
      <xdr:row>16</xdr:row>
      <xdr:rowOff>123242</xdr:rowOff>
    </xdr:to>
    <xdr:cxnSp macro="">
      <xdr:nvCxnSpPr>
        <xdr:cNvPr id="11" name="Straight Connector 10">
          <a:extLst>
            <a:ext uri="{FF2B5EF4-FFF2-40B4-BE49-F238E27FC236}">
              <a16:creationId xmlns:a16="http://schemas.microsoft.com/office/drawing/2014/main" id="{00000000-0008-0000-0F00-00000B000000}"/>
            </a:ext>
          </a:extLst>
        </xdr:cNvPr>
        <xdr:cNvCxnSpPr/>
      </xdr:nvCxnSpPr>
      <xdr:spPr>
        <a:xfrm>
          <a:off x="5941104" y="3069642"/>
          <a:ext cx="454479" cy="0"/>
        </a:xfrm>
        <a:prstGeom prst="line">
          <a:avLst/>
        </a:prstGeom>
        <a:ln w="28575">
          <a:solidFill>
            <a:srgbClr val="FFC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33866</xdr:colOff>
      <xdr:row>0</xdr:row>
      <xdr:rowOff>101600</xdr:rowOff>
    </xdr:from>
    <xdr:to>
      <xdr:col>9</xdr:col>
      <xdr:colOff>511827</xdr:colOff>
      <xdr:row>4</xdr:row>
      <xdr:rowOff>192617</xdr:rowOff>
    </xdr:to>
    <xdr:pic>
      <xdr:nvPicPr>
        <xdr:cNvPr id="12" name="Picture 11">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71533" y="101600"/>
          <a:ext cx="1917294" cy="920750"/>
        </a:xfrm>
        <a:prstGeom prst="rect">
          <a:avLst/>
        </a:prstGeom>
      </xdr:spPr>
    </xdr:pic>
    <xdr:clientData/>
  </xdr:twoCellAnchor>
</xdr:wsDr>
</file>

<file path=xl/drawings/drawing39.xml><?xml version="1.0" encoding="utf-8"?>
<c:userShapes xmlns:c="http://schemas.openxmlformats.org/drawingml/2006/chart">
  <cdr:relSizeAnchor xmlns:cdr="http://schemas.openxmlformats.org/drawingml/2006/chartDrawing">
    <cdr:from>
      <cdr:x>0</cdr:x>
      <cdr:y>0.93494</cdr:y>
    </cdr:from>
    <cdr:to>
      <cdr:x>0.10649</cdr:x>
      <cdr:y>1</cdr:y>
    </cdr:to>
    <cdr:sp macro="" textlink="">
      <cdr:nvSpPr>
        <cdr:cNvPr id="2" name="TextBox 1"/>
        <cdr:cNvSpPr txBox="1"/>
      </cdr:nvSpPr>
      <cdr:spPr>
        <a:xfrm xmlns:a="http://schemas.openxmlformats.org/drawingml/2006/main">
          <a:off x="0" y="3365766"/>
          <a:ext cx="1146469" cy="2342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effectLst/>
              <a:latin typeface="Arial" panose="020B0604020202020204" pitchFamily="34" charset="0"/>
              <a:ea typeface="+mn-ea"/>
              <a:cs typeface="Arial" panose="020B0604020202020204" pitchFamily="34" charset="0"/>
            </a:rPr>
            <a:t>© 2002 Kurt Kroenke</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0.0919</cdr:x>
      <cdr:y>0.83038</cdr:y>
    </cdr:from>
    <cdr:to>
      <cdr:x>0.11181</cdr:x>
      <cdr:y>0.89118</cdr:y>
    </cdr:to>
    <cdr:sp macro="" textlink="">
      <cdr:nvSpPr>
        <cdr:cNvPr id="3" name="TextBox 1"/>
        <cdr:cNvSpPr txBox="1"/>
      </cdr:nvSpPr>
      <cdr:spPr>
        <a:xfrm xmlns:a="http://schemas.openxmlformats.org/drawingml/2006/main" rot="5400000">
          <a:off x="995456" y="2990852"/>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0.11942</cdr:x>
      <cdr:y>0.82903</cdr:y>
    </cdr:from>
    <cdr:to>
      <cdr:x>0.13932</cdr:x>
      <cdr:y>0.88983</cdr:y>
    </cdr:to>
    <cdr:sp macro="" textlink="">
      <cdr:nvSpPr>
        <cdr:cNvPr id="4" name="TextBox 1"/>
        <cdr:cNvSpPr txBox="1"/>
      </cdr:nvSpPr>
      <cdr:spPr>
        <a:xfrm xmlns:a="http://schemas.openxmlformats.org/drawingml/2006/main" rot="5400000">
          <a:off x="1293906" y="29859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0.14635</cdr:x>
      <cdr:y>0.85019</cdr:y>
    </cdr:from>
    <cdr:to>
      <cdr:x>0.16625</cdr:x>
      <cdr:y>0.911</cdr:y>
    </cdr:to>
    <cdr:sp macro="" textlink="">
      <cdr:nvSpPr>
        <cdr:cNvPr id="5" name="TextBox 1"/>
        <cdr:cNvSpPr txBox="1"/>
      </cdr:nvSpPr>
      <cdr:spPr>
        <a:xfrm xmlns:a="http://schemas.openxmlformats.org/drawingml/2006/main" rot="5400000">
          <a:off x="1586006" y="3062194"/>
          <a:ext cx="218888" cy="2159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6" name="Image 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1</xdr:col>
      <xdr:colOff>35719</xdr:colOff>
      <xdr:row>8</xdr:row>
      <xdr:rowOff>11906</xdr:rowOff>
    </xdr:from>
    <xdr:to>
      <xdr:col>1</xdr:col>
      <xdr:colOff>167252</xdr:colOff>
      <xdr:row>8</xdr:row>
      <xdr:rowOff>179782</xdr:rowOff>
    </xdr:to>
    <xdr:sp macro="" textlink="">
      <xdr:nvSpPr>
        <xdr:cNvPr id="4" name="Isosceles Triangle 3">
          <a:extLst>
            <a:ext uri="{FF2B5EF4-FFF2-40B4-BE49-F238E27FC236}">
              <a16:creationId xmlns:a16="http://schemas.microsoft.com/office/drawing/2014/main" id="{00000000-0008-0000-0300-000004000000}"/>
            </a:ext>
          </a:extLst>
        </xdr:cNvPr>
        <xdr:cNvSpPr/>
      </xdr:nvSpPr>
      <xdr:spPr>
        <a:xfrm rot="5400000">
          <a:off x="184236" y="1554077"/>
          <a:ext cx="167876" cy="131533"/>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8</xdr:col>
      <xdr:colOff>698501</xdr:colOff>
      <xdr:row>0</xdr:row>
      <xdr:rowOff>90715</xdr:rowOff>
    </xdr:from>
    <xdr:to>
      <xdr:col>10</xdr:col>
      <xdr:colOff>263072</xdr:colOff>
      <xdr:row>4</xdr:row>
      <xdr:rowOff>75507</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42715" y="90715"/>
          <a:ext cx="1687286" cy="810292"/>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cdr:x>
      <cdr:y>0.93689</cdr:y>
    </cdr:from>
    <cdr:to>
      <cdr:x>0.12004</cdr:x>
      <cdr:y>1</cdr:y>
    </cdr:to>
    <cdr:sp macro="" textlink="">
      <cdr:nvSpPr>
        <cdr:cNvPr id="2" name="TextBox 1"/>
        <cdr:cNvSpPr txBox="1"/>
      </cdr:nvSpPr>
      <cdr:spPr>
        <a:xfrm xmlns:a="http://schemas.openxmlformats.org/drawingml/2006/main">
          <a:off x="0" y="3916578"/>
          <a:ext cx="1389529" cy="263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latin typeface="Arial" panose="020B0604020202020204" pitchFamily="34" charset="0"/>
              <a:cs typeface="Arial" panose="020B0604020202020204" pitchFamily="34" charset="0"/>
            </a:rPr>
            <a:t>© 2006 Robert L. Spitzer</a:t>
          </a:r>
        </a:p>
      </cdr:txBody>
    </cdr:sp>
  </cdr:relSizeAnchor>
  <cdr:relSizeAnchor xmlns:cdr="http://schemas.openxmlformats.org/drawingml/2006/chartDrawing">
    <cdr:from>
      <cdr:x>0.09132</cdr:x>
      <cdr:y>0.81274</cdr:y>
    </cdr:from>
    <cdr:to>
      <cdr:x>0.11181</cdr:x>
      <cdr:y>0.88153</cdr:y>
    </cdr:to>
    <cdr:sp macro="" textlink="">
      <cdr:nvSpPr>
        <cdr:cNvPr id="3" name="TextBox 1"/>
        <cdr:cNvSpPr txBox="1"/>
      </cdr:nvSpPr>
      <cdr:spPr>
        <a:xfrm xmlns:a="http://schemas.openxmlformats.org/drawingml/2006/main" rot="5400000">
          <a:off x="977900" y="29385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Rép.</a:t>
          </a:r>
        </a:p>
      </cdr:txBody>
    </cdr:sp>
  </cdr:relSizeAnchor>
  <cdr:relSizeAnchor xmlns:cdr="http://schemas.openxmlformats.org/drawingml/2006/chartDrawing">
    <cdr:from>
      <cdr:x>0.11883</cdr:x>
      <cdr:y>0.81139</cdr:y>
    </cdr:from>
    <cdr:to>
      <cdr:x>0.13932</cdr:x>
      <cdr:y>0.88018</cdr:y>
    </cdr:to>
    <cdr:sp macro="" textlink="">
      <cdr:nvSpPr>
        <cdr:cNvPr id="4" name="TextBox 1"/>
        <cdr:cNvSpPr txBox="1"/>
      </cdr:nvSpPr>
      <cdr:spPr>
        <a:xfrm xmlns:a="http://schemas.openxmlformats.org/drawingml/2006/main" rot="5400000">
          <a:off x="127635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0.14576</cdr:x>
      <cdr:y>0.83256</cdr:y>
    </cdr:from>
    <cdr:to>
      <cdr:x>0.16625</cdr:x>
      <cdr:y>0.90135</cdr:y>
    </cdr:to>
    <cdr:sp macro="" textlink="">
      <cdr:nvSpPr>
        <cdr:cNvPr id="5" name="TextBox 1"/>
        <cdr:cNvSpPr txBox="1"/>
      </cdr:nvSpPr>
      <cdr:spPr>
        <a:xfrm xmlns:a="http://schemas.openxmlformats.org/drawingml/2006/main" rot="5400000">
          <a:off x="1568450" y="30099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41.xml><?xml version="1.0" encoding="utf-8"?>
<c:userShapes xmlns:c="http://schemas.openxmlformats.org/drawingml/2006/chart">
  <cdr:relSizeAnchor xmlns:cdr="http://schemas.openxmlformats.org/drawingml/2006/chartDrawing">
    <cdr:from>
      <cdr:x>0</cdr:x>
      <cdr:y>0.94461</cdr:y>
    </cdr:from>
    <cdr:to>
      <cdr:x>0.1365</cdr:x>
      <cdr:y>1</cdr:y>
    </cdr:to>
    <cdr:sp macro="" textlink="">
      <cdr:nvSpPr>
        <cdr:cNvPr id="2" name="TextBox 1"/>
        <cdr:cNvSpPr txBox="1"/>
      </cdr:nvSpPr>
      <cdr:spPr>
        <a:xfrm xmlns:a="http://schemas.openxmlformats.org/drawingml/2006/main">
          <a:off x="0" y="3400596"/>
          <a:ext cx="1474200" cy="1994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eaLnBrk="1" fontAlgn="auto" latinLnBrk="0" hangingPunct="1"/>
          <a:r>
            <a:rPr lang="en-CA" sz="1100">
              <a:effectLst/>
              <a:latin typeface="Arial" panose="020B0604020202020204" pitchFamily="34" charset="0"/>
              <a:ea typeface="+mn-ea"/>
              <a:cs typeface="Arial" panose="020B0604020202020204" pitchFamily="34" charset="0"/>
            </a:rPr>
            <a:t>© 2002</a:t>
          </a:r>
          <a:r>
            <a:rPr lang="en-CA" sz="1100" baseline="0">
              <a:effectLst/>
              <a:latin typeface="Arial" panose="020B0604020202020204" pitchFamily="34" charset="0"/>
              <a:ea typeface="+mn-ea"/>
              <a:cs typeface="Arial" panose="020B0604020202020204" pitchFamily="34" charset="0"/>
            </a:rPr>
            <a:t> </a:t>
          </a:r>
          <a:r>
            <a:rPr lang="en-CA" sz="1100">
              <a:effectLst/>
              <a:latin typeface="Arial" panose="020B0604020202020204" pitchFamily="34" charset="0"/>
              <a:ea typeface="+mn-ea"/>
              <a:cs typeface="Arial" panose="020B0604020202020204" pitchFamily="34" charset="0"/>
            </a:rPr>
            <a:t>James C. Mundt</a:t>
          </a:r>
          <a:endParaRPr lang="en-CA">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0.09073</cdr:x>
      <cdr:y>0.79157</cdr:y>
    </cdr:from>
    <cdr:to>
      <cdr:x>0.11122</cdr:x>
      <cdr:y>0.86036</cdr:y>
    </cdr:to>
    <cdr:sp macro="" textlink="">
      <cdr:nvSpPr>
        <cdr:cNvPr id="4" name="TextBox 3"/>
        <cdr:cNvSpPr txBox="1"/>
      </cdr:nvSpPr>
      <cdr:spPr>
        <a:xfrm xmlns:a="http://schemas.openxmlformats.org/drawingml/2006/main" rot="5400000">
          <a:off x="971550" y="2862358"/>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n-CA" sz="1100"/>
            <a:t>Rép.</a:t>
          </a:r>
        </a:p>
      </cdr:txBody>
    </cdr:sp>
  </cdr:relSizeAnchor>
  <cdr:relSizeAnchor xmlns:cdr="http://schemas.openxmlformats.org/drawingml/2006/chartDrawing">
    <cdr:from>
      <cdr:x>0.11825</cdr:x>
      <cdr:y>0.79022</cdr:y>
    </cdr:from>
    <cdr:to>
      <cdr:x>0.13874</cdr:x>
      <cdr:y>0.85901</cdr:y>
    </cdr:to>
    <cdr:sp macro="" textlink="">
      <cdr:nvSpPr>
        <cdr:cNvPr id="5" name="TextBox 1"/>
        <cdr:cNvSpPr txBox="1"/>
      </cdr:nvSpPr>
      <cdr:spPr>
        <a:xfrm xmlns:a="http://schemas.openxmlformats.org/drawingml/2006/main" rot="5400000">
          <a:off x="1270000" y="28575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Éval.</a:t>
          </a:r>
        </a:p>
      </cdr:txBody>
    </cdr:sp>
  </cdr:relSizeAnchor>
  <cdr:relSizeAnchor xmlns:cdr="http://schemas.openxmlformats.org/drawingml/2006/chartDrawing">
    <cdr:from>
      <cdr:x>0.14517</cdr:x>
      <cdr:y>0.81139</cdr:y>
    </cdr:from>
    <cdr:to>
      <cdr:x>0.16566</cdr:x>
      <cdr:y>0.88018</cdr:y>
    </cdr:to>
    <cdr:sp macro="" textlink="">
      <cdr:nvSpPr>
        <cdr:cNvPr id="6" name="TextBox 1"/>
        <cdr:cNvSpPr txBox="1"/>
      </cdr:nvSpPr>
      <cdr:spPr>
        <a:xfrm xmlns:a="http://schemas.openxmlformats.org/drawingml/2006/main" rot="5400000">
          <a:off x="1562100" y="2933700"/>
          <a:ext cx="247650" cy="22225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CA" sz="1100"/>
        </a:p>
      </cdr:txBody>
    </cdr:sp>
  </cdr:relSizeAnchor>
</c:userShapes>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3" name="Imag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1</xdr:col>
      <xdr:colOff>59530</xdr:colOff>
      <xdr:row>8</xdr:row>
      <xdr:rowOff>23811</xdr:rowOff>
    </xdr:from>
    <xdr:to>
      <xdr:col>1</xdr:col>
      <xdr:colOff>191063</xdr:colOff>
      <xdr:row>8</xdr:row>
      <xdr:rowOff>191687</xdr:rowOff>
    </xdr:to>
    <xdr:sp macro="" textlink="">
      <xdr:nvSpPr>
        <xdr:cNvPr id="5" name="Isosceles Triangle 4">
          <a:extLst>
            <a:ext uri="{FF2B5EF4-FFF2-40B4-BE49-F238E27FC236}">
              <a16:creationId xmlns:a16="http://schemas.microsoft.com/office/drawing/2014/main" id="{00000000-0008-0000-0400-000005000000}"/>
            </a:ext>
          </a:extLst>
        </xdr:cNvPr>
        <xdr:cNvSpPr/>
      </xdr:nvSpPr>
      <xdr:spPr>
        <a:xfrm rot="5400000">
          <a:off x="208047" y="1565982"/>
          <a:ext cx="167876" cy="131533"/>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10</xdr:col>
      <xdr:colOff>689429</xdr:colOff>
      <xdr:row>0</xdr:row>
      <xdr:rowOff>81643</xdr:rowOff>
    </xdr:from>
    <xdr:to>
      <xdr:col>12</xdr:col>
      <xdr:colOff>254000</xdr:colOff>
      <xdr:row>4</xdr:row>
      <xdr:rowOff>66435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36500" y="81643"/>
          <a:ext cx="1687286" cy="8102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4" name="Image 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1</xdr:col>
      <xdr:colOff>28864</xdr:colOff>
      <xdr:row>7</xdr:row>
      <xdr:rowOff>101021</xdr:rowOff>
    </xdr:from>
    <xdr:to>
      <xdr:col>1</xdr:col>
      <xdr:colOff>160397</xdr:colOff>
      <xdr:row>8</xdr:row>
      <xdr:rowOff>153442</xdr:rowOff>
    </xdr:to>
    <xdr:sp macro="" textlink="">
      <xdr:nvSpPr>
        <xdr:cNvPr id="6" name="Isosceles Triangle 5">
          <a:extLst>
            <a:ext uri="{FF2B5EF4-FFF2-40B4-BE49-F238E27FC236}">
              <a16:creationId xmlns:a16="http://schemas.microsoft.com/office/drawing/2014/main" id="{00000000-0008-0000-0500-000006000000}"/>
            </a:ext>
          </a:extLst>
        </xdr:cNvPr>
        <xdr:cNvSpPr/>
      </xdr:nvSpPr>
      <xdr:spPr>
        <a:xfrm rot="5400000">
          <a:off x="183875" y="1533510"/>
          <a:ext cx="167876" cy="131533"/>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10</xdr:col>
      <xdr:colOff>1124857</xdr:colOff>
      <xdr:row>0</xdr:row>
      <xdr:rowOff>90714</xdr:rowOff>
    </xdr:from>
    <xdr:to>
      <xdr:col>12</xdr:col>
      <xdr:colOff>326572</xdr:colOff>
      <xdr:row>4</xdr:row>
      <xdr:rowOff>75506</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64143" y="90714"/>
          <a:ext cx="1687286" cy="8102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3" name="Imag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1</xdr:col>
      <xdr:colOff>11905</xdr:colOff>
      <xdr:row>8</xdr:row>
      <xdr:rowOff>19051</xdr:rowOff>
    </xdr:from>
    <xdr:to>
      <xdr:col>1</xdr:col>
      <xdr:colOff>143438</xdr:colOff>
      <xdr:row>8</xdr:row>
      <xdr:rowOff>186927</xdr:rowOff>
    </xdr:to>
    <xdr:sp macro="" textlink="">
      <xdr:nvSpPr>
        <xdr:cNvPr id="5" name="Isosceles Triangle 4">
          <a:extLst>
            <a:ext uri="{FF2B5EF4-FFF2-40B4-BE49-F238E27FC236}">
              <a16:creationId xmlns:a16="http://schemas.microsoft.com/office/drawing/2014/main" id="{00000000-0008-0000-0600-000005000000}"/>
            </a:ext>
          </a:extLst>
        </xdr:cNvPr>
        <xdr:cNvSpPr/>
      </xdr:nvSpPr>
      <xdr:spPr>
        <a:xfrm rot="5400000">
          <a:off x="160422" y="1561222"/>
          <a:ext cx="167876" cy="131533"/>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10</xdr:col>
      <xdr:colOff>689428</xdr:colOff>
      <xdr:row>0</xdr:row>
      <xdr:rowOff>99786</xdr:rowOff>
    </xdr:from>
    <xdr:to>
      <xdr:col>12</xdr:col>
      <xdr:colOff>254000</xdr:colOff>
      <xdr:row>4</xdr:row>
      <xdr:rowOff>84578</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56357" y="99786"/>
          <a:ext cx="1687286" cy="8102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xdr:from>
      <xdr:col>1</xdr:col>
      <xdr:colOff>23812</xdr:colOff>
      <xdr:row>8</xdr:row>
      <xdr:rowOff>23815</xdr:rowOff>
    </xdr:from>
    <xdr:to>
      <xdr:col>1</xdr:col>
      <xdr:colOff>155345</xdr:colOff>
      <xdr:row>8</xdr:row>
      <xdr:rowOff>191691</xdr:rowOff>
    </xdr:to>
    <xdr:sp macro="" textlink="">
      <xdr:nvSpPr>
        <xdr:cNvPr id="4" name="Isosceles Triangle 3">
          <a:extLst>
            <a:ext uri="{FF2B5EF4-FFF2-40B4-BE49-F238E27FC236}">
              <a16:creationId xmlns:a16="http://schemas.microsoft.com/office/drawing/2014/main" id="{00000000-0008-0000-0700-000004000000}"/>
            </a:ext>
          </a:extLst>
        </xdr:cNvPr>
        <xdr:cNvSpPr/>
      </xdr:nvSpPr>
      <xdr:spPr>
        <a:xfrm rot="5400000">
          <a:off x="172329" y="1565986"/>
          <a:ext cx="167876" cy="131533"/>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10</xdr:col>
      <xdr:colOff>725714</xdr:colOff>
      <xdr:row>0</xdr:row>
      <xdr:rowOff>117930</xdr:rowOff>
    </xdr:from>
    <xdr:to>
      <xdr:col>12</xdr:col>
      <xdr:colOff>290286</xdr:colOff>
      <xdr:row>4</xdr:row>
      <xdr:rowOff>102722</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92643" y="117930"/>
          <a:ext cx="1687286" cy="8102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351571" cy="900000"/>
    <xdr:pic>
      <xdr:nvPicPr>
        <xdr:cNvPr id="4" name="Image 1">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1571" cy="900000"/>
        </a:xfrm>
        <a:prstGeom prst="rect">
          <a:avLst/>
        </a:prstGeom>
      </xdr:spPr>
    </xdr:pic>
    <xdr:clientData/>
  </xdr:oneCellAnchor>
  <xdr:twoCellAnchor editAs="oneCell">
    <xdr:from>
      <xdr:col>7</xdr:col>
      <xdr:colOff>55034</xdr:colOff>
      <xdr:row>0</xdr:row>
      <xdr:rowOff>95250</xdr:rowOff>
    </xdr:from>
    <xdr:to>
      <xdr:col>9</xdr:col>
      <xdr:colOff>548869</xdr:colOff>
      <xdr:row>4</xdr:row>
      <xdr:rowOff>206375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59967" y="95250"/>
          <a:ext cx="1933169" cy="9408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STEVE/TRAVAIL/MSSS/&#201;CHELLES%20DE%20MESURE/Derni&#232;re%20version/CORRECTION/EXEMPLES/Chiffrier_Excel_cas_seb_rencontre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_déroulant"/>
    </sheetNames>
    <sheetDataSet>
      <sheetData sheetId="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N106"/>
  <sheetViews>
    <sheetView zoomScale="75" zoomScaleNormal="75" workbookViewId="0">
      <selection activeCell="C32" sqref="C32:F32"/>
    </sheetView>
  </sheetViews>
  <sheetFormatPr baseColWidth="10" defaultColWidth="9.28515625" defaultRowHeight="14.25" x14ac:dyDescent="0.2"/>
  <cols>
    <col min="1" max="1" width="34.85546875" style="6" customWidth="1"/>
    <col min="2" max="2" width="5.5703125" style="6" customWidth="1"/>
    <col min="3" max="8" width="10.28515625" style="6" customWidth="1"/>
    <col min="9" max="10" width="9.28515625" style="6"/>
    <col min="11" max="11" width="16.28515625" style="6" customWidth="1"/>
    <col min="12" max="16384" width="9.28515625" style="6"/>
  </cols>
  <sheetData>
    <row r="1" spans="1:14" x14ac:dyDescent="0.2">
      <c r="A1" s="7"/>
      <c r="B1" s="7"/>
      <c r="C1" s="7"/>
      <c r="D1" s="7"/>
      <c r="E1" s="7"/>
      <c r="F1" s="7"/>
      <c r="G1" s="7"/>
      <c r="H1" s="7"/>
      <c r="I1" s="7"/>
      <c r="J1" s="7"/>
      <c r="K1" s="7"/>
    </row>
    <row r="2" spans="1:14" x14ac:dyDescent="0.2">
      <c r="A2" s="7"/>
      <c r="B2" s="7"/>
      <c r="C2" s="7"/>
      <c r="D2" s="7"/>
      <c r="E2" s="7"/>
      <c r="F2" s="7"/>
      <c r="G2" s="7"/>
      <c r="H2" s="7"/>
      <c r="I2" s="7"/>
      <c r="J2" s="7"/>
      <c r="K2" s="7"/>
    </row>
    <row r="3" spans="1:14" x14ac:dyDescent="0.2">
      <c r="A3" s="7"/>
      <c r="B3" s="7"/>
      <c r="C3" s="7"/>
      <c r="D3" s="7"/>
      <c r="E3" s="7"/>
      <c r="F3" s="7"/>
      <c r="G3" s="7"/>
      <c r="H3" s="7"/>
      <c r="I3" s="7"/>
      <c r="J3" s="7"/>
      <c r="K3" s="7"/>
    </row>
    <row r="4" spans="1:14" x14ac:dyDescent="0.2">
      <c r="A4" s="7"/>
      <c r="B4" s="7"/>
      <c r="C4" s="7"/>
      <c r="D4" s="7"/>
      <c r="E4" s="7"/>
      <c r="F4" s="7"/>
      <c r="G4" s="7"/>
      <c r="H4" s="7"/>
      <c r="I4" s="7"/>
      <c r="J4" s="7"/>
      <c r="K4" s="7"/>
    </row>
    <row r="5" spans="1:14" x14ac:dyDescent="0.2">
      <c r="A5" s="7"/>
      <c r="B5" s="7"/>
      <c r="C5" s="7"/>
      <c r="D5" s="7"/>
      <c r="E5" s="7"/>
      <c r="F5" s="7"/>
      <c r="G5" s="7"/>
      <c r="H5" s="7"/>
      <c r="I5" s="7"/>
      <c r="J5" s="7"/>
      <c r="K5" s="7"/>
    </row>
    <row r="6" spans="1:14" ht="15" thickBot="1" x14ac:dyDescent="0.25">
      <c r="A6" s="7"/>
      <c r="B6" s="7"/>
      <c r="C6" s="7"/>
      <c r="D6" s="7"/>
      <c r="E6" s="7"/>
      <c r="F6" s="7"/>
      <c r="G6" s="7"/>
      <c r="H6" s="7"/>
      <c r="I6" s="7"/>
      <c r="J6" s="7"/>
      <c r="K6" s="7"/>
    </row>
    <row r="7" spans="1:14" ht="9" customHeight="1" x14ac:dyDescent="0.2">
      <c r="A7" s="7"/>
      <c r="B7" s="7"/>
      <c r="C7" s="515" t="s">
        <v>0</v>
      </c>
      <c r="D7" s="516"/>
      <c r="E7" s="516"/>
      <c r="F7" s="516"/>
      <c r="G7" s="516"/>
      <c r="H7" s="517"/>
      <c r="I7" s="7"/>
      <c r="J7" s="7"/>
      <c r="K7" s="7"/>
    </row>
    <row r="8" spans="1:14" ht="18" customHeight="1" x14ac:dyDescent="0.2">
      <c r="A8" s="7"/>
      <c r="B8" s="7"/>
      <c r="C8" s="521"/>
      <c r="D8" s="522"/>
      <c r="E8" s="522"/>
      <c r="F8" s="522"/>
      <c r="G8" s="522"/>
      <c r="H8" s="523"/>
      <c r="I8" s="7"/>
      <c r="J8" s="7"/>
      <c r="K8" s="7"/>
    </row>
    <row r="9" spans="1:14" ht="9" customHeight="1" x14ac:dyDescent="0.2">
      <c r="A9" s="7"/>
      <c r="B9" s="7"/>
      <c r="C9" s="518" t="s">
        <v>1</v>
      </c>
      <c r="D9" s="519"/>
      <c r="E9" s="519"/>
      <c r="F9" s="519"/>
      <c r="G9" s="519"/>
      <c r="H9" s="520"/>
      <c r="I9" s="7"/>
      <c r="J9" s="7"/>
      <c r="K9" s="7"/>
    </row>
    <row r="10" spans="1:14" ht="18" customHeight="1" x14ac:dyDescent="0.2">
      <c r="A10" s="7"/>
      <c r="B10" s="7"/>
      <c r="C10" s="521"/>
      <c r="D10" s="522"/>
      <c r="E10" s="522"/>
      <c r="F10" s="522"/>
      <c r="G10" s="522"/>
      <c r="H10" s="523"/>
      <c r="I10" s="7"/>
      <c r="J10" s="7"/>
      <c r="K10" s="7"/>
    </row>
    <row r="11" spans="1:14" ht="9" customHeight="1" x14ac:dyDescent="0.2">
      <c r="A11" s="7"/>
      <c r="B11" s="7"/>
      <c r="C11" s="518" t="s">
        <v>2</v>
      </c>
      <c r="D11" s="519"/>
      <c r="E11" s="519"/>
      <c r="F11" s="519"/>
      <c r="G11" s="519"/>
      <c r="H11" s="520"/>
      <c r="I11" s="7"/>
      <c r="J11" s="7"/>
      <c r="K11" s="7"/>
    </row>
    <row r="12" spans="1:14" ht="18" customHeight="1" x14ac:dyDescent="0.2">
      <c r="A12" s="7"/>
      <c r="B12" s="7"/>
      <c r="C12" s="524"/>
      <c r="D12" s="525"/>
      <c r="E12" s="525"/>
      <c r="F12" s="525"/>
      <c r="G12" s="525"/>
      <c r="H12" s="526"/>
      <c r="I12" s="7"/>
      <c r="J12" s="7"/>
      <c r="K12" s="7"/>
    </row>
    <row r="13" spans="1:14" ht="9" customHeight="1" x14ac:dyDescent="0.2">
      <c r="A13" s="7"/>
      <c r="B13" s="7"/>
      <c r="C13" s="529"/>
      <c r="D13" s="530"/>
      <c r="E13" s="530"/>
      <c r="F13" s="292" t="s">
        <v>3</v>
      </c>
      <c r="G13" s="292" t="s">
        <v>4</v>
      </c>
      <c r="H13" s="293" t="s">
        <v>5</v>
      </c>
      <c r="I13" s="7"/>
      <c r="J13" s="7"/>
      <c r="K13" s="7"/>
    </row>
    <row r="14" spans="1:14" ht="18" customHeight="1" x14ac:dyDescent="0.25">
      <c r="A14" s="7"/>
      <c r="B14" s="7"/>
      <c r="C14" s="527" t="s">
        <v>6</v>
      </c>
      <c r="D14" s="528"/>
      <c r="E14" s="528"/>
      <c r="F14" s="283"/>
      <c r="G14" s="288"/>
      <c r="H14" s="289"/>
      <c r="I14" s="7"/>
      <c r="J14" s="7"/>
      <c r="K14" s="7"/>
      <c r="N14" s="114"/>
    </row>
    <row r="15" spans="1:14" ht="9" customHeight="1" x14ac:dyDescent="0.2">
      <c r="A15" s="7"/>
      <c r="B15" s="7"/>
      <c r="C15" s="511"/>
      <c r="D15" s="512"/>
      <c r="E15" s="512"/>
      <c r="F15" s="285" t="s">
        <v>3</v>
      </c>
      <c r="G15" s="285" t="s">
        <v>4</v>
      </c>
      <c r="H15" s="286" t="s">
        <v>5</v>
      </c>
      <c r="I15" s="7"/>
      <c r="J15" s="7"/>
      <c r="K15" s="7"/>
    </row>
    <row r="16" spans="1:14" ht="18" customHeight="1" thickBot="1" x14ac:dyDescent="0.3">
      <c r="A16" s="7"/>
      <c r="B16" s="7"/>
      <c r="C16" s="531" t="s">
        <v>7</v>
      </c>
      <c r="D16" s="532"/>
      <c r="E16" s="532"/>
      <c r="F16" s="284"/>
      <c r="G16" s="290"/>
      <c r="H16" s="291"/>
      <c r="I16" s="7"/>
      <c r="J16" s="7"/>
      <c r="K16" s="7"/>
      <c r="N16" s="114"/>
    </row>
    <row r="17" spans="1:14" ht="18" customHeight="1" x14ac:dyDescent="0.25">
      <c r="A17" s="7"/>
      <c r="B17" s="7"/>
      <c r="C17" s="504"/>
      <c r="D17" s="504"/>
      <c r="E17" s="504"/>
      <c r="F17" s="505"/>
      <c r="G17" s="506"/>
      <c r="H17" s="506"/>
      <c r="I17" s="7"/>
      <c r="J17" s="7"/>
      <c r="K17" s="7"/>
      <c r="N17" s="114"/>
    </row>
    <row r="18" spans="1:14" ht="18" customHeight="1" x14ac:dyDescent="0.25">
      <c r="A18" s="7"/>
      <c r="B18" s="7"/>
      <c r="C18" s="504"/>
      <c r="D18" s="504"/>
      <c r="E18" s="504"/>
      <c r="F18" s="505"/>
      <c r="G18" s="506"/>
      <c r="H18" s="506"/>
      <c r="I18" s="7"/>
      <c r="J18" s="7"/>
      <c r="K18" s="7"/>
      <c r="N18" s="114"/>
    </row>
    <row r="19" spans="1:14" ht="15" thickBot="1" x14ac:dyDescent="0.25">
      <c r="A19" s="7"/>
      <c r="B19" s="7"/>
      <c r="C19" s="7"/>
      <c r="D19" s="7"/>
      <c r="E19" s="7"/>
      <c r="F19" s="7"/>
      <c r="G19" s="7"/>
      <c r="H19" s="7"/>
      <c r="I19" s="7"/>
      <c r="J19" s="7"/>
      <c r="K19" s="7"/>
    </row>
    <row r="20" spans="1:14" ht="27" customHeight="1" x14ac:dyDescent="0.2">
      <c r="A20" s="7"/>
      <c r="B20" s="7"/>
      <c r="C20" s="258" t="s">
        <v>8</v>
      </c>
      <c r="D20" s="513"/>
      <c r="E20" s="513"/>
      <c r="F20" s="513"/>
      <c r="G20" s="513"/>
      <c r="H20" s="514"/>
      <c r="I20" s="7"/>
      <c r="J20" s="7"/>
      <c r="K20" s="7"/>
    </row>
    <row r="21" spans="1:14" ht="9" customHeight="1" x14ac:dyDescent="0.2">
      <c r="A21" s="7"/>
      <c r="B21" s="7"/>
      <c r="C21" s="542" t="s">
        <v>9</v>
      </c>
      <c r="D21" s="543"/>
      <c r="E21" s="543"/>
      <c r="F21" s="544"/>
      <c r="G21" s="544"/>
      <c r="H21" s="545"/>
      <c r="I21" s="7"/>
      <c r="J21" s="7"/>
      <c r="K21" s="7"/>
    </row>
    <row r="22" spans="1:14" ht="18" customHeight="1" x14ac:dyDescent="0.2">
      <c r="A22" s="7"/>
      <c r="B22" s="7"/>
      <c r="C22" s="546"/>
      <c r="D22" s="547"/>
      <c r="E22" s="547"/>
      <c r="F22" s="548"/>
      <c r="G22" s="548"/>
      <c r="H22" s="549"/>
      <c r="I22" s="7"/>
      <c r="J22" s="7"/>
      <c r="K22" s="7"/>
    </row>
    <row r="23" spans="1:14" ht="9" customHeight="1" x14ac:dyDescent="0.2">
      <c r="A23" s="7"/>
      <c r="B23" s="7"/>
      <c r="C23" s="542" t="s">
        <v>10</v>
      </c>
      <c r="D23" s="543"/>
      <c r="E23" s="543"/>
      <c r="F23" s="544"/>
      <c r="G23" s="544"/>
      <c r="H23" s="545"/>
      <c r="I23" s="7"/>
      <c r="J23" s="7"/>
      <c r="K23" s="7"/>
    </row>
    <row r="24" spans="1:14" ht="18" customHeight="1" x14ac:dyDescent="0.2">
      <c r="A24" s="7"/>
      <c r="B24" s="7"/>
      <c r="C24" s="546"/>
      <c r="D24" s="547"/>
      <c r="E24" s="547"/>
      <c r="F24" s="547"/>
      <c r="G24" s="547"/>
      <c r="H24" s="550"/>
      <c r="I24" s="7"/>
      <c r="J24" s="7"/>
      <c r="K24" s="7"/>
    </row>
    <row r="25" spans="1:14" ht="9" customHeight="1" x14ac:dyDescent="0.2">
      <c r="A25" s="7"/>
      <c r="B25" s="7"/>
      <c r="C25" s="551" t="s">
        <v>11</v>
      </c>
      <c r="D25" s="246" t="s">
        <v>3</v>
      </c>
      <c r="E25" s="246" t="s">
        <v>4</v>
      </c>
      <c r="F25" s="250" t="s">
        <v>5</v>
      </c>
      <c r="G25" s="252" t="s">
        <v>12</v>
      </c>
      <c r="H25" s="259"/>
      <c r="I25" s="7"/>
      <c r="J25" s="7"/>
      <c r="K25" s="7"/>
    </row>
    <row r="26" spans="1:14" ht="18" customHeight="1" x14ac:dyDescent="0.25">
      <c r="A26" s="7"/>
      <c r="B26" s="7"/>
      <c r="C26" s="552"/>
      <c r="D26" s="118"/>
      <c r="E26" s="306"/>
      <c r="F26" s="287"/>
      <c r="G26" s="553"/>
      <c r="H26" s="554"/>
      <c r="I26" s="7"/>
      <c r="J26" s="7"/>
      <c r="K26" s="7"/>
      <c r="N26" s="114"/>
    </row>
    <row r="27" spans="1:14" ht="9" customHeight="1" x14ac:dyDescent="0.2">
      <c r="A27" s="7"/>
      <c r="B27" s="7"/>
      <c r="C27" s="555" t="s">
        <v>13</v>
      </c>
      <c r="D27" s="556"/>
      <c r="E27" s="556"/>
      <c r="F27" s="82"/>
      <c r="G27" s="246" t="s">
        <v>3</v>
      </c>
      <c r="H27" s="87" t="s">
        <v>4</v>
      </c>
      <c r="I27" s="7"/>
      <c r="J27" s="7"/>
      <c r="K27" s="7"/>
    </row>
    <row r="28" spans="1:14" ht="18" customHeight="1" x14ac:dyDescent="0.2">
      <c r="A28" s="7"/>
      <c r="B28" s="7"/>
      <c r="C28" s="260"/>
      <c r="D28" s="305"/>
      <c r="E28" s="307"/>
      <c r="F28" s="256" t="s">
        <v>14</v>
      </c>
      <c r="G28" s="257"/>
      <c r="H28" s="261"/>
      <c r="I28" s="7"/>
      <c r="J28" s="7"/>
      <c r="K28" s="7"/>
    </row>
    <row r="29" spans="1:14" ht="9" customHeight="1" x14ac:dyDescent="0.2">
      <c r="A29" s="7"/>
      <c r="B29" s="7"/>
      <c r="C29" s="518" t="s">
        <v>15</v>
      </c>
      <c r="D29" s="519"/>
      <c r="E29" s="519"/>
      <c r="F29" s="519"/>
      <c r="G29" s="519"/>
      <c r="H29" s="520"/>
      <c r="I29" s="7"/>
      <c r="J29" s="7"/>
      <c r="K29" s="7"/>
    </row>
    <row r="30" spans="1:14" ht="18" customHeight="1" x14ac:dyDescent="0.2">
      <c r="A30" s="7"/>
      <c r="B30" s="7"/>
      <c r="C30" s="557"/>
      <c r="D30" s="558"/>
      <c r="E30" s="558"/>
      <c r="F30" s="558"/>
      <c r="G30" s="558"/>
      <c r="H30" s="559"/>
      <c r="I30" s="7"/>
      <c r="J30" s="7"/>
      <c r="K30" s="7"/>
    </row>
    <row r="31" spans="1:14" ht="9" customHeight="1" x14ac:dyDescent="0.2">
      <c r="A31" s="7"/>
      <c r="B31" s="7"/>
      <c r="C31" s="518" t="s">
        <v>16</v>
      </c>
      <c r="D31" s="519"/>
      <c r="E31" s="519"/>
      <c r="F31" s="519"/>
      <c r="G31" s="519" t="s">
        <v>17</v>
      </c>
      <c r="H31" s="520"/>
      <c r="I31" s="7"/>
      <c r="J31" s="7"/>
      <c r="K31" s="7"/>
    </row>
    <row r="32" spans="1:14" ht="18" customHeight="1" thickBot="1" x14ac:dyDescent="0.25">
      <c r="A32" s="7"/>
      <c r="B32" s="7"/>
      <c r="C32" s="560"/>
      <c r="D32" s="561"/>
      <c r="E32" s="561"/>
      <c r="F32" s="561"/>
      <c r="G32" s="562"/>
      <c r="H32" s="563"/>
      <c r="I32" s="7"/>
      <c r="J32" s="7"/>
      <c r="K32" s="7"/>
    </row>
    <row r="33" spans="1:11" ht="15" thickBot="1" x14ac:dyDescent="0.25">
      <c r="A33" s="7"/>
      <c r="B33" s="7"/>
      <c r="C33" s="107"/>
      <c r="D33" s="107"/>
      <c r="E33" s="107"/>
      <c r="F33" s="107"/>
      <c r="G33" s="107"/>
      <c r="H33" s="107"/>
      <c r="I33" s="7"/>
      <c r="J33" s="7"/>
      <c r="K33" s="7"/>
    </row>
    <row r="34" spans="1:11" ht="9" customHeight="1" x14ac:dyDescent="0.2">
      <c r="A34" s="115"/>
      <c r="B34" s="115"/>
      <c r="C34" s="533" t="s">
        <v>18</v>
      </c>
      <c r="D34" s="534"/>
      <c r="E34" s="534"/>
      <c r="F34" s="534"/>
      <c r="G34" s="534"/>
      <c r="H34" s="535"/>
      <c r="I34" s="7"/>
      <c r="J34" s="7"/>
      <c r="K34" s="7"/>
    </row>
    <row r="35" spans="1:11" ht="18" customHeight="1" x14ac:dyDescent="0.2">
      <c r="A35" s="115"/>
      <c r="B35" s="115"/>
      <c r="C35" s="536"/>
      <c r="D35" s="537"/>
      <c r="E35" s="537"/>
      <c r="F35" s="537"/>
      <c r="G35" s="537"/>
      <c r="H35" s="538"/>
      <c r="I35" s="7"/>
      <c r="J35" s="7"/>
      <c r="K35" s="7"/>
    </row>
    <row r="36" spans="1:11" s="117" customFormat="1" ht="9" customHeight="1" x14ac:dyDescent="0.2">
      <c r="A36" s="116"/>
      <c r="B36" s="116"/>
      <c r="C36" s="539" t="s">
        <v>19</v>
      </c>
      <c r="D36" s="540"/>
      <c r="E36" s="540"/>
      <c r="F36" s="540"/>
      <c r="G36" s="540"/>
      <c r="H36" s="541"/>
      <c r="I36" s="116"/>
      <c r="J36" s="116"/>
      <c r="K36" s="116"/>
    </row>
    <row r="37" spans="1:11" ht="18" customHeight="1" x14ac:dyDescent="0.2">
      <c r="A37" s="7"/>
      <c r="B37" s="7"/>
      <c r="C37" s="536"/>
      <c r="D37" s="537"/>
      <c r="E37" s="537"/>
      <c r="F37" s="537"/>
      <c r="G37" s="537"/>
      <c r="H37" s="538"/>
      <c r="I37" s="7"/>
      <c r="J37" s="7"/>
      <c r="K37" s="7"/>
    </row>
    <row r="38" spans="1:11" s="117" customFormat="1" ht="9" customHeight="1" x14ac:dyDescent="0.2">
      <c r="A38" s="116"/>
      <c r="B38" s="116"/>
      <c r="C38" s="539" t="s">
        <v>20</v>
      </c>
      <c r="D38" s="540"/>
      <c r="E38" s="540"/>
      <c r="F38" s="540"/>
      <c r="G38" s="540"/>
      <c r="H38" s="541"/>
      <c r="I38" s="116"/>
      <c r="J38" s="116"/>
      <c r="K38" s="116"/>
    </row>
    <row r="39" spans="1:11" ht="18" customHeight="1" x14ac:dyDescent="0.2">
      <c r="A39" s="7"/>
      <c r="B39" s="7"/>
      <c r="C39" s="536"/>
      <c r="D39" s="537"/>
      <c r="E39" s="537"/>
      <c r="F39" s="537"/>
      <c r="G39" s="537"/>
      <c r="H39" s="538"/>
      <c r="I39" s="7"/>
      <c r="J39" s="7"/>
      <c r="K39" s="7"/>
    </row>
    <row r="40" spans="1:11" s="117" customFormat="1" ht="9" customHeight="1" x14ac:dyDescent="0.2">
      <c r="A40" s="116"/>
      <c r="B40" s="116"/>
      <c r="C40" s="539" t="s">
        <v>21</v>
      </c>
      <c r="D40" s="540"/>
      <c r="E40" s="540"/>
      <c r="F40" s="540"/>
      <c r="G40" s="540"/>
      <c r="H40" s="541"/>
      <c r="I40" s="116"/>
      <c r="J40" s="116"/>
      <c r="K40" s="116"/>
    </row>
    <row r="41" spans="1:11" ht="18" customHeight="1" thickBot="1" x14ac:dyDescent="0.25">
      <c r="A41" s="115"/>
      <c r="B41" s="115"/>
      <c r="C41" s="566"/>
      <c r="D41" s="567"/>
      <c r="E41" s="567"/>
      <c r="F41" s="567"/>
      <c r="G41" s="567"/>
      <c r="H41" s="568"/>
      <c r="I41" s="7"/>
      <c r="J41" s="7"/>
      <c r="K41" s="7"/>
    </row>
    <row r="42" spans="1:11" x14ac:dyDescent="0.2">
      <c r="A42" s="115"/>
      <c r="B42" s="115"/>
      <c r="C42" s="7"/>
      <c r="D42" s="7"/>
      <c r="E42" s="7"/>
      <c r="F42" s="7"/>
      <c r="G42" s="7"/>
      <c r="H42" s="7"/>
      <c r="I42" s="7"/>
      <c r="J42" s="7"/>
      <c r="K42" s="7"/>
    </row>
    <row r="80" ht="15" thickBot="1" x14ac:dyDescent="0.25"/>
    <row r="81" spans="2:13" x14ac:dyDescent="0.2">
      <c r="B81" s="409"/>
      <c r="C81" s="410"/>
      <c r="D81" s="410"/>
      <c r="E81" s="410"/>
      <c r="F81" s="410"/>
      <c r="G81" s="410"/>
      <c r="H81" s="410"/>
      <c r="I81" s="410"/>
      <c r="J81" s="410"/>
      <c r="K81" s="410"/>
      <c r="L81" s="410"/>
      <c r="M81" s="411"/>
    </row>
    <row r="82" spans="2:13" ht="15" x14ac:dyDescent="0.25">
      <c r="B82" s="412"/>
      <c r="C82" s="413" t="s">
        <v>22</v>
      </c>
      <c r="D82" s="414"/>
      <c r="E82" s="414"/>
      <c r="F82" s="414"/>
      <c r="G82" s="414"/>
      <c r="H82" s="414"/>
      <c r="I82" s="414"/>
      <c r="J82" s="414"/>
      <c r="K82" s="414"/>
      <c r="L82" s="414"/>
      <c r="M82" s="415"/>
    </row>
    <row r="83" spans="2:13" x14ac:dyDescent="0.2">
      <c r="B83" s="412"/>
      <c r="C83" s="414"/>
      <c r="D83" s="414"/>
      <c r="E83" s="414"/>
      <c r="F83" s="414"/>
      <c r="G83" s="414"/>
      <c r="H83" s="414"/>
      <c r="I83" s="414"/>
      <c r="J83" s="414"/>
      <c r="K83" s="414"/>
      <c r="L83" s="414"/>
      <c r="M83" s="415"/>
    </row>
    <row r="84" spans="2:13" ht="45" customHeight="1" x14ac:dyDescent="0.25">
      <c r="B84" s="412"/>
      <c r="C84" s="414"/>
      <c r="D84" s="416" t="s">
        <v>23</v>
      </c>
      <c r="E84" s="416"/>
      <c r="F84" s="417" t="s">
        <v>24</v>
      </c>
      <c r="G84" s="413"/>
      <c r="H84" s="417" t="s">
        <v>25</v>
      </c>
      <c r="I84" s="413"/>
      <c r="J84" s="417" t="s">
        <v>26</v>
      </c>
      <c r="K84" s="564" t="s">
        <v>27</v>
      </c>
      <c r="L84" s="564"/>
      <c r="M84" s="565"/>
    </row>
    <row r="85" spans="2:13" ht="15.75" thickBot="1" x14ac:dyDescent="0.3">
      <c r="B85" s="412"/>
      <c r="C85" s="413"/>
      <c r="D85" s="414"/>
      <c r="E85" s="414"/>
      <c r="F85" s="414"/>
      <c r="G85" s="414"/>
      <c r="H85" s="414"/>
      <c r="I85" s="414"/>
      <c r="J85" s="414"/>
      <c r="K85" s="414"/>
      <c r="L85" s="414"/>
      <c r="M85" s="415"/>
    </row>
    <row r="86" spans="2:13" ht="15.75" thickBot="1" x14ac:dyDescent="0.3">
      <c r="B86" s="412"/>
      <c r="C86" s="413" t="s">
        <v>28</v>
      </c>
      <c r="D86" s="423"/>
      <c r="E86" s="414"/>
      <c r="F86" s="423"/>
      <c r="G86" s="414"/>
      <c r="H86" s="423"/>
      <c r="I86" s="414"/>
      <c r="J86" s="423"/>
      <c r="K86" s="414"/>
      <c r="L86" s="423"/>
      <c r="M86" s="415"/>
    </row>
    <row r="87" spans="2:13" ht="15.75" thickBot="1" x14ac:dyDescent="0.3">
      <c r="B87" s="412"/>
      <c r="C87" s="413"/>
      <c r="D87" s="414"/>
      <c r="E87" s="414"/>
      <c r="F87" s="414"/>
      <c r="G87" s="414"/>
      <c r="H87" s="414"/>
      <c r="I87" s="414"/>
      <c r="J87" s="414"/>
      <c r="K87" s="414"/>
      <c r="L87" s="414"/>
      <c r="M87" s="415"/>
    </row>
    <row r="88" spans="2:13" ht="15.75" thickBot="1" x14ac:dyDescent="0.3">
      <c r="B88" s="412"/>
      <c r="C88" s="413" t="s">
        <v>29</v>
      </c>
      <c r="D88" s="423"/>
      <c r="E88" s="414"/>
      <c r="F88" s="423"/>
      <c r="G88" s="414"/>
      <c r="H88" s="423"/>
      <c r="I88" s="414"/>
      <c r="J88" s="423"/>
      <c r="K88" s="414"/>
      <c r="L88" s="423"/>
      <c r="M88" s="415"/>
    </row>
    <row r="89" spans="2:13" ht="15.75" thickBot="1" x14ac:dyDescent="0.3">
      <c r="B89" s="412"/>
      <c r="C89" s="413"/>
      <c r="D89" s="414"/>
      <c r="E89" s="414"/>
      <c r="F89" s="414"/>
      <c r="G89" s="414"/>
      <c r="H89" s="414"/>
      <c r="I89" s="414"/>
      <c r="J89" s="414"/>
      <c r="K89" s="414"/>
      <c r="L89" s="414"/>
      <c r="M89" s="415"/>
    </row>
    <row r="90" spans="2:13" ht="15.75" thickBot="1" x14ac:dyDescent="0.3">
      <c r="B90" s="412"/>
      <c r="C90" s="413" t="s">
        <v>30</v>
      </c>
      <c r="D90" s="423"/>
      <c r="E90" s="414"/>
      <c r="F90" s="423"/>
      <c r="G90" s="414"/>
      <c r="H90" s="423"/>
      <c r="I90" s="414"/>
      <c r="J90" s="423"/>
      <c r="K90" s="414"/>
      <c r="L90" s="423"/>
      <c r="M90" s="415"/>
    </row>
    <row r="91" spans="2:13" ht="15.75" thickBot="1" x14ac:dyDescent="0.3">
      <c r="B91" s="412"/>
      <c r="C91" s="413"/>
      <c r="D91" s="414"/>
      <c r="E91" s="414"/>
      <c r="F91" s="414"/>
      <c r="G91" s="414"/>
      <c r="H91" s="414"/>
      <c r="I91" s="414"/>
      <c r="J91" s="414"/>
      <c r="K91" s="414"/>
      <c r="L91" s="414"/>
      <c r="M91" s="415"/>
    </row>
    <row r="92" spans="2:13" ht="15.75" thickBot="1" x14ac:dyDescent="0.3">
      <c r="B92" s="412"/>
      <c r="C92" s="413" t="s">
        <v>31</v>
      </c>
      <c r="D92" s="423"/>
      <c r="E92" s="414"/>
      <c r="F92" s="423"/>
      <c r="G92" s="414"/>
      <c r="H92" s="423"/>
      <c r="I92" s="414"/>
      <c r="J92" s="423"/>
      <c r="K92" s="414"/>
      <c r="L92" s="423"/>
      <c r="M92" s="415"/>
    </row>
    <row r="93" spans="2:13" ht="15.75" thickBot="1" x14ac:dyDescent="0.3">
      <c r="B93" s="412"/>
      <c r="C93" s="413"/>
      <c r="D93" s="414"/>
      <c r="E93" s="414"/>
      <c r="F93" s="414"/>
      <c r="G93" s="414"/>
      <c r="H93" s="414"/>
      <c r="I93" s="414"/>
      <c r="J93" s="414"/>
      <c r="K93" s="414"/>
      <c r="L93" s="414"/>
      <c r="M93" s="415"/>
    </row>
    <row r="94" spans="2:13" ht="15.75" thickBot="1" x14ac:dyDescent="0.3">
      <c r="B94" s="412"/>
      <c r="C94" s="413" t="s">
        <v>32</v>
      </c>
      <c r="D94" s="423"/>
      <c r="E94" s="414"/>
      <c r="F94" s="423"/>
      <c r="G94" s="414"/>
      <c r="H94" s="423"/>
      <c r="I94" s="414"/>
      <c r="J94" s="423"/>
      <c r="K94" s="414"/>
      <c r="L94" s="423"/>
      <c r="M94" s="415"/>
    </row>
    <row r="95" spans="2:13" ht="15.75" thickBot="1" x14ac:dyDescent="0.3">
      <c r="B95" s="412"/>
      <c r="C95" s="413"/>
      <c r="D95" s="414"/>
      <c r="E95" s="414"/>
      <c r="F95" s="414"/>
      <c r="G95" s="414"/>
      <c r="H95" s="414"/>
      <c r="I95" s="414"/>
      <c r="J95" s="414"/>
      <c r="K95" s="414"/>
      <c r="L95" s="414"/>
      <c r="M95" s="415"/>
    </row>
    <row r="96" spans="2:13" ht="15.75" thickBot="1" x14ac:dyDescent="0.3">
      <c r="B96" s="412"/>
      <c r="C96" s="413" t="s">
        <v>33</v>
      </c>
      <c r="D96" s="423"/>
      <c r="E96" s="414"/>
      <c r="F96" s="423"/>
      <c r="G96" s="414"/>
      <c r="H96" s="423"/>
      <c r="I96" s="414"/>
      <c r="J96" s="423"/>
      <c r="K96" s="414"/>
      <c r="L96" s="423"/>
      <c r="M96" s="415"/>
    </row>
    <row r="97" spans="2:13" x14ac:dyDescent="0.2">
      <c r="B97" s="412"/>
      <c r="C97" s="414"/>
      <c r="D97" s="414"/>
      <c r="E97" s="414"/>
      <c r="F97" s="414"/>
      <c r="G97" s="414"/>
      <c r="H97" s="414"/>
      <c r="I97" s="414"/>
      <c r="J97" s="414"/>
      <c r="K97" s="414"/>
      <c r="L97" s="414"/>
      <c r="M97" s="415"/>
    </row>
    <row r="98" spans="2:13" x14ac:dyDescent="0.2">
      <c r="B98" s="412"/>
      <c r="C98" s="414"/>
      <c r="D98" s="414"/>
      <c r="E98" s="414"/>
      <c r="F98" s="414"/>
      <c r="G98" s="414"/>
      <c r="H98" s="414"/>
      <c r="I98" s="414"/>
      <c r="J98" s="414"/>
      <c r="K98" s="414"/>
      <c r="L98" s="414"/>
      <c r="M98" s="415"/>
    </row>
    <row r="99" spans="2:13" x14ac:dyDescent="0.2">
      <c r="B99" s="412"/>
      <c r="C99" s="414"/>
      <c r="D99" s="414"/>
      <c r="E99" s="414"/>
      <c r="F99" s="414"/>
      <c r="G99" s="414"/>
      <c r="H99" s="414"/>
      <c r="I99" s="414"/>
      <c r="J99" s="414"/>
      <c r="K99" s="414"/>
      <c r="L99" s="414"/>
      <c r="M99" s="415"/>
    </row>
    <row r="100" spans="2:13" x14ac:dyDescent="0.2">
      <c r="B100" s="412"/>
      <c r="C100" s="414"/>
      <c r="D100" s="414"/>
      <c r="E100" s="414"/>
      <c r="F100" s="414"/>
      <c r="G100" s="414"/>
      <c r="H100" s="414"/>
      <c r="I100" s="414"/>
      <c r="J100" s="414"/>
      <c r="K100" s="414"/>
      <c r="L100" s="414"/>
      <c r="M100" s="415"/>
    </row>
    <row r="101" spans="2:13" ht="15" x14ac:dyDescent="0.25">
      <c r="B101" s="412"/>
      <c r="C101" s="413" t="s">
        <v>34</v>
      </c>
      <c r="D101" s="414"/>
      <c r="E101" s="414"/>
      <c r="F101" s="414"/>
      <c r="G101" s="414"/>
      <c r="H101" s="414"/>
      <c r="I101" s="414"/>
      <c r="J101" s="414"/>
      <c r="K101" s="414"/>
      <c r="L101" s="414"/>
      <c r="M101" s="415"/>
    </row>
    <row r="102" spans="2:13" ht="14.25" customHeight="1" x14ac:dyDescent="0.2">
      <c r="B102" s="412"/>
      <c r="C102" s="414"/>
      <c r="D102" s="414"/>
      <c r="E102" s="414"/>
      <c r="F102" s="414"/>
      <c r="G102" s="414"/>
      <c r="H102" s="414"/>
      <c r="I102" s="414"/>
      <c r="J102" s="414"/>
      <c r="K102" s="414"/>
      <c r="L102" s="414"/>
      <c r="M102" s="415"/>
    </row>
    <row r="103" spans="2:13" ht="29.25" customHeight="1" x14ac:dyDescent="0.2">
      <c r="B103" s="412"/>
      <c r="C103" s="418" t="s">
        <v>35</v>
      </c>
      <c r="D103" s="418" t="s">
        <v>36</v>
      </c>
      <c r="E103" s="418" t="s">
        <v>37</v>
      </c>
      <c r="F103" s="418" t="s">
        <v>38</v>
      </c>
      <c r="G103" s="418" t="s">
        <v>39</v>
      </c>
      <c r="H103" s="418" t="s">
        <v>40</v>
      </c>
      <c r="I103" s="419" t="s">
        <v>41</v>
      </c>
      <c r="J103" s="418"/>
      <c r="K103" s="414"/>
      <c r="L103" s="414"/>
      <c r="M103" s="415"/>
    </row>
    <row r="104" spans="2:13" ht="14.25" customHeight="1" x14ac:dyDescent="0.2">
      <c r="B104" s="412"/>
      <c r="C104" s="418"/>
      <c r="D104" s="418"/>
      <c r="E104" s="418"/>
      <c r="F104" s="418"/>
      <c r="G104" s="418"/>
      <c r="H104" s="418"/>
      <c r="I104" s="419"/>
      <c r="J104" s="418"/>
      <c r="K104" s="414"/>
      <c r="L104" s="414"/>
      <c r="M104" s="415"/>
    </row>
    <row r="105" spans="2:13" x14ac:dyDescent="0.2">
      <c r="B105" s="412"/>
      <c r="C105" s="424"/>
      <c r="D105" s="424"/>
      <c r="E105" s="424"/>
      <c r="F105" s="424"/>
      <c r="G105" s="424"/>
      <c r="H105" s="424"/>
      <c r="I105" s="424"/>
      <c r="J105" s="414"/>
      <c r="K105" s="414"/>
      <c r="L105" s="414"/>
      <c r="M105" s="415"/>
    </row>
    <row r="106" spans="2:13" ht="15" thickBot="1" x14ac:dyDescent="0.25">
      <c r="B106" s="420"/>
      <c r="C106" s="421"/>
      <c r="D106" s="421"/>
      <c r="E106" s="421"/>
      <c r="F106" s="421"/>
      <c r="G106" s="421"/>
      <c r="H106" s="421"/>
      <c r="I106" s="421"/>
      <c r="J106" s="421"/>
      <c r="K106" s="421"/>
      <c r="L106" s="421"/>
      <c r="M106" s="422"/>
    </row>
  </sheetData>
  <sheetProtection sheet="1" selectLockedCells="1"/>
  <mergeCells count="33">
    <mergeCell ref="C38:H38"/>
    <mergeCell ref="K84:M84"/>
    <mergeCell ref="C40:H40"/>
    <mergeCell ref="C37:H37"/>
    <mergeCell ref="C39:H39"/>
    <mergeCell ref="C41:H41"/>
    <mergeCell ref="C34:H34"/>
    <mergeCell ref="C35:H35"/>
    <mergeCell ref="C36:H36"/>
    <mergeCell ref="C21:H21"/>
    <mergeCell ref="C22:H22"/>
    <mergeCell ref="C23:H23"/>
    <mergeCell ref="C24:H24"/>
    <mergeCell ref="C25:C26"/>
    <mergeCell ref="G26:H26"/>
    <mergeCell ref="C27:E27"/>
    <mergeCell ref="C29:H29"/>
    <mergeCell ref="C31:F31"/>
    <mergeCell ref="C30:H30"/>
    <mergeCell ref="G31:H31"/>
    <mergeCell ref="C32:F32"/>
    <mergeCell ref="G32:H32"/>
    <mergeCell ref="C15:E15"/>
    <mergeCell ref="D20:H20"/>
    <mergeCell ref="C7:H7"/>
    <mergeCell ref="C9:H9"/>
    <mergeCell ref="C11:H11"/>
    <mergeCell ref="C8:H8"/>
    <mergeCell ref="C10:H10"/>
    <mergeCell ref="C12:H12"/>
    <mergeCell ref="C14:E14"/>
    <mergeCell ref="C13:E13"/>
    <mergeCell ref="C16:E16"/>
  </mergeCells>
  <dataValidations count="18">
    <dataValidation type="whole" allowBlank="1" showInputMessage="1" showErrorMessage="1" error="Veuillez inscrire les 2 chiffres du mois d'expiration figurant sur la carte d'assurance maladie de l'usager (valeur entre 01 et 12)." prompt="Veuillez inscrire les 2 chiffres du mois d'expiration figurant sur la carte d'assurance maladie de l'usager (valeur entre 01 et 12)." sqref="H28" xr:uid="{00000000-0002-0000-0000-000000000000}">
      <formula1>1</formula1>
      <formula2>12</formula2>
    </dataValidation>
    <dataValidation type="custom" allowBlank="1" showInputMessage="1" showErrorMessage="1" error="Veuillez inscrire les 4 chiffres de l'année de naissance de l'usager (format : AAAA)." prompt="Veuillez inscrire les 4 chiffres de l'année de naissance de l'usager (format : AAAA)." sqref="D26" xr:uid="{00000000-0002-0000-0000-000001000000}">
      <formula1>AND(LEN(D26)=4,ISNUMBER(VALUE(D26)),D26&gt;=1900)</formula1>
    </dataValidation>
    <dataValidation type="whole" allowBlank="1" showInputMessage="1" showErrorMessage="1" error="Veuillez inscrire les 4 chiffres de l'année d'expiration figurant sur la carte d'assurance maladie de l'usager (Format : AAAA)." prompt="Veuillez inscrire les 4 chiffres de l'année d'expiration figurant sur la carte d'assurance maladie de l'usager (format : AAAA)." sqref="G28" xr:uid="{00000000-0002-0000-0000-000002000000}">
      <formula1>2000</formula1>
      <formula2>2099</formula2>
    </dataValidation>
    <dataValidation type="custom" allowBlank="1" showInputMessage="1" showErrorMessage="1" error="Veuillez inscrire en MAJUSCULE les 4 premières lettres du numéro d'assurance maladie de l'usager." prompt="Veuillez inscrire en MAJUSCULE les 4 premières lettres du numéro d'assurance maladie de l'usager." sqref="C28" xr:uid="{00000000-0002-0000-0000-000003000000}">
      <formula1>AND(LEN(C28)=4,(EXACT(UPPER(C28),C28)),(ISERROR(FIND(ROW(INDIRECT("1:10")) - 1, C28))))</formula1>
    </dataValidation>
    <dataValidation type="custom" allowBlank="1" showInputMessage="1" showErrorMessage="1" error="Veuillez inscrire les 4 derniers chiffres du numéro d'assurance maladie de l'usager." prompt="Veuillez inscrire les 4 derniers chiffres du numéro d'assurance maladie de l'usager." sqref="E28" xr:uid="{00000000-0002-0000-0000-000004000000}">
      <formula1>AND(LEN(E28)=4,ISNUMBER(VALUE(E28)))</formula1>
    </dataValidation>
    <dataValidation type="custom" allowBlank="1" showInputMessage="1" showErrorMessage="1" error="Veuillez inscrire les 4 premiers chiffre du numéro d'assurance maladie de l'usager." prompt="Veuillez inscrire les 4 premiers chiffres du numéro d'assurance maladie de l'usager." sqref="D28" xr:uid="{00000000-0002-0000-0000-000005000000}">
      <formula1>AND(LEN(D28)=4,ISNUMBER(VALUE(D28)))</formula1>
    </dataValidation>
    <dataValidation type="custom" allowBlank="1" showInputMessage="1" showErrorMessage="1" error="Veuillez inscrire les 2 chiffres du mois de naissance de l'usager (valeur entre 01 et 12)." prompt="Veuillez inscrire les 2 chiffres du mois de naissance de l'usager (valeur entre 01 et 12)." sqref="E26" xr:uid="{00000000-0002-0000-0000-000006000000}">
      <formula1>AND(LEN(E26)&lt;3,ISNUMBER(VALUE(E26)),E26&gt;=1,E26&lt;=12)</formula1>
    </dataValidation>
    <dataValidation type="custom" allowBlank="1" showInputMessage="1" showErrorMessage="1" sqref="M36" xr:uid="{00000000-0002-0000-0000-000007000000}">
      <formula1>AND(LEN(H28)&lt;3,ISNUMBER(VALUE(H28)),H28&gt;=1,H28&lt;=12)</formula1>
    </dataValidation>
    <dataValidation type="custom" allowBlank="1" showInputMessage="1" showErrorMessage="1" error="Veuillez inscrire les 2 chiffres du jour de naissance de l'usager (valeur entre 01 et 31)." prompt="Veuillez inscrire les 2 chiffres du jour de naissance de l'usager (valeur entre 01 et 31)." sqref="F26" xr:uid="{00000000-0002-0000-0000-000008000000}">
      <formula1>AND(LEN(F26)&lt;3,ISNUMBER(VALUE(F26)),F26&gt;=1,F26&lt;=31)</formula1>
    </dataValidation>
    <dataValidation type="textLength" allowBlank="1" showInputMessage="1" showErrorMessage="1" error="Veuillez inscrire le code postal de l'usager (format : A1A 1A1)." prompt="Veuillez inscrire le code postal de l'usager (format : A1A 1A1)." sqref="G32:H32" xr:uid="{00000000-0002-0000-0000-000009000000}">
      <formula1>6</formula1>
      <formula2>7</formula2>
    </dataValidation>
    <dataValidation type="custom" allowBlank="1" showInputMessage="1" showErrorMessage="1" error="Veuillez inscrire les 4 chiffres de l'année de début des étapes du PQPTM (format : AAAA)." prompt="Veuillez inscrire les 4 chiffres de l'année de début des étapes du PQPTM (format : AAAA)." sqref="F14" xr:uid="{00000000-0002-0000-0000-00000A000000}">
      <formula1>AND(LEN(F14)=4,ISNUMBER(VALUE(F14)),F14&gt;=2018)</formula1>
    </dataValidation>
    <dataValidation type="custom" allowBlank="1" showInputMessage="1" showErrorMessage="1" error="Veuillez inscrire les 2 chiffres du mois de début des étapes du PQPTM (valeur entre 01 et 12). " prompt="Veuillez inscrire les 2 chiffres du mois de début des étapes du PQPTM (valeur entre 01 et 12). " sqref="G14" xr:uid="{00000000-0002-0000-0000-00000B000000}">
      <formula1>AND(LEN(G14)&lt;3,ISNUMBER(VALUE(G14)),G14&gt;=1,G14&lt;=12)</formula1>
    </dataValidation>
    <dataValidation type="custom" allowBlank="1" showInputMessage="1" showErrorMessage="1" error="Veuillez inscrire les 2 chiffres du jour de début des étapes du PQPTM (valeur entre 01 et 31)." prompt="Veuillez inscrire les 2 chiffres du jour de début des étapes du PQPTM (valeur entre 01 et 31)." sqref="H14" xr:uid="{00000000-0002-0000-0000-00000C000000}">
      <formula1>AND(LEN(H14)&lt;3,ISNUMBER(VALUE(H14)),H14&gt;=1,H14&lt;=31)</formula1>
    </dataValidation>
    <dataValidation type="custom" allowBlank="1" showInputMessage="1" showErrorMessage="1" error="Veuillez inscrire les 2 chiffres du mois de fin des étapes du PQPTM (valeur entre 01 et 12)." prompt="Veuillez inscrire les 2 chiffres du mois de fin des étapes du PQPTM (valeur entre 01 et 12)." sqref="G16:G18" xr:uid="{00000000-0002-0000-0000-00000D000000}">
      <formula1>AND(LEN(G16)&lt;3,ISNUMBER(VALUE(G16)),G16&gt;=1,G16&lt;=12)</formula1>
    </dataValidation>
    <dataValidation type="custom" allowBlank="1" showInputMessage="1" showErrorMessage="1" error="Veuillez inscrire les 2 chiffres du jour de fin des étapes du PQPTM (valeur entre 01 et 31)." prompt="Veuillez inscrire les 2 chiffres du jour de fin des étapes du PQPTM (valeur entre 01 et 31)." sqref="H16:H18" xr:uid="{00000000-0002-0000-0000-00000E000000}">
      <formula1>AND(LEN(H16)&lt;3,ISNUMBER(VALUE(H16)),H16&gt;=1,H16&lt;=31)</formula1>
    </dataValidation>
    <dataValidation type="textLength" allowBlank="1" showInputMessage="1" showErrorMessage="1" sqref="C12:H12 C10:H10 C8:H8 C41:H41 C39:H39 C37:H37 C35:H35 C22:H22 C24:H24" xr:uid="{00000000-0002-0000-0000-00000F000000}">
      <formula1>1</formula1>
      <formula2>50</formula2>
    </dataValidation>
    <dataValidation type="textLength" allowBlank="1" showInputMessage="1" showErrorMessage="1" sqref="D20:H20" xr:uid="{00000000-0002-0000-0000-000010000000}">
      <formula1>0</formula1>
      <formula2>50</formula2>
    </dataValidation>
    <dataValidation type="custom" allowBlank="1" showInputMessage="1" showErrorMessage="1" error="Veuillez inscrire les 4 chiffres de l'année de fin des étapes du PQPTM (format : AAAA). " prompt="Veuillez inscrire les 4 chiffres de l'année de fin des étapes du PQPTM (format : AAAA). " sqref="F16:F18" xr:uid="{00000000-0002-0000-0000-000011000000}">
      <formula1>AND(LEN(F16)=4,ISNUMBER(VALUE(F16)),F16&gt;=F14)</formula1>
    </dataValidation>
  </dataValidations>
  <pageMargins left="0.70866141732283472" right="0.70866141732283472" top="0.74803149606299213" bottom="0.74803149606299213" header="0.31496062992125984" footer="0.31496062992125984"/>
  <pageSetup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0</xdr:colOff>
                    <xdr:row>16</xdr:row>
                    <xdr:rowOff>209550</xdr:rowOff>
                  </from>
                  <to>
                    <xdr:col>5</xdr:col>
                    <xdr:colOff>209550</xdr:colOff>
                    <xdr:row>17</xdr:row>
                    <xdr:rowOff>209550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0</xdr:colOff>
                    <xdr:row>16</xdr:row>
                    <xdr:rowOff>19050</xdr:rowOff>
                  </from>
                  <to>
                    <xdr:col>7</xdr:col>
                    <xdr:colOff>400050</xdr:colOff>
                    <xdr:row>17</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0</xdr:colOff>
                    <xdr:row>17</xdr:row>
                    <xdr:rowOff>171450</xdr:rowOff>
                  </from>
                  <to>
                    <xdr:col>5</xdr:col>
                    <xdr:colOff>219075</xdr:colOff>
                    <xdr:row>18</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2000000}">
          <x14:formula1>
            <xm:f>Menu_déroulant!$A$120:$A$123</xm:f>
          </x14:formula1>
          <xm:sqref>G26:H26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A1:Q79"/>
  <sheetViews>
    <sheetView showWhiteSpace="0" zoomScale="75" zoomScaleNormal="75" workbookViewId="0">
      <selection activeCell="R80" sqref="R80"/>
    </sheetView>
  </sheetViews>
  <sheetFormatPr baseColWidth="10" defaultColWidth="6.7109375" defaultRowHeight="15" x14ac:dyDescent="0.25"/>
  <cols>
    <col min="1" max="16" width="10.28515625" customWidth="1"/>
    <col min="17" max="17" width="2.28515625" customWidth="1"/>
  </cols>
  <sheetData>
    <row r="1" spans="1:17" s="6" customFormat="1" ht="14.25" x14ac:dyDescent="0.2">
      <c r="A1" s="7"/>
      <c r="B1" s="7"/>
      <c r="C1" s="7"/>
      <c r="D1" s="7"/>
      <c r="E1" s="7"/>
      <c r="F1" s="7"/>
      <c r="G1" s="7"/>
      <c r="H1" s="7"/>
      <c r="I1" s="7"/>
      <c r="J1" s="7"/>
      <c r="K1" s="7"/>
      <c r="L1" s="7"/>
      <c r="M1" s="7"/>
      <c r="N1" s="7"/>
      <c r="O1" s="7"/>
      <c r="P1" s="7"/>
      <c r="Q1" s="7"/>
    </row>
    <row r="2" spans="1:17" s="6" customFormat="1" thickBot="1" x14ac:dyDescent="0.25">
      <c r="A2" s="7"/>
      <c r="B2" s="7"/>
      <c r="C2" s="7"/>
      <c r="D2" s="7"/>
      <c r="E2" s="7"/>
      <c r="F2" s="7"/>
      <c r="G2" s="7"/>
      <c r="H2" s="7"/>
      <c r="I2" s="7"/>
      <c r="J2" s="7"/>
      <c r="K2" s="7"/>
      <c r="L2" s="7"/>
      <c r="M2" s="7"/>
      <c r="N2" s="7"/>
      <c r="O2" s="7"/>
      <c r="P2" s="7"/>
      <c r="Q2" s="7"/>
    </row>
    <row r="3" spans="1:17" s="6" customFormat="1" ht="27" customHeight="1" x14ac:dyDescent="0.2">
      <c r="A3" s="7"/>
      <c r="B3" s="7"/>
      <c r="C3" s="7"/>
      <c r="D3" s="7"/>
      <c r="E3" s="7"/>
      <c r="F3" s="7"/>
      <c r="G3" s="7"/>
      <c r="H3" s="7"/>
      <c r="I3" s="7"/>
      <c r="J3" s="7"/>
      <c r="K3" s="88" t="s">
        <v>8</v>
      </c>
      <c r="L3" s="908" t="str">
        <f>IF(IDENTIFICATION!D20=0,"",IDENTIFICATION!D20)</f>
        <v/>
      </c>
      <c r="M3" s="908"/>
      <c r="N3" s="908"/>
      <c r="O3" s="908"/>
      <c r="P3" s="909"/>
      <c r="Q3" s="7"/>
    </row>
    <row r="4" spans="1:17" s="6" customFormat="1" ht="9" customHeight="1" x14ac:dyDescent="0.2">
      <c r="A4" s="7"/>
      <c r="B4" s="7"/>
      <c r="C4" s="7"/>
      <c r="D4" s="7"/>
      <c r="E4" s="7"/>
      <c r="F4" s="7"/>
      <c r="G4" s="7"/>
      <c r="H4" s="7"/>
      <c r="I4" s="7"/>
      <c r="J4" s="7"/>
      <c r="K4" s="905" t="s">
        <v>9</v>
      </c>
      <c r="L4" s="910"/>
      <c r="M4" s="910"/>
      <c r="N4" s="910"/>
      <c r="O4" s="910"/>
      <c r="P4" s="911"/>
      <c r="Q4" s="7"/>
    </row>
    <row r="5" spans="1:17" s="6" customFormat="1" ht="18" customHeight="1" x14ac:dyDescent="0.2">
      <c r="A5" s="7"/>
      <c r="B5" s="7"/>
      <c r="C5" s="7"/>
      <c r="D5" s="7"/>
      <c r="E5" s="7"/>
      <c r="F5" s="7"/>
      <c r="G5" s="7"/>
      <c r="H5" s="7"/>
      <c r="I5" s="7"/>
      <c r="J5" s="7"/>
      <c r="K5" s="912" t="str">
        <f>IF(IDENTIFICATION!C22=0,"",IDENTIFICATION!C22)</f>
        <v/>
      </c>
      <c r="L5" s="913"/>
      <c r="M5" s="913"/>
      <c r="N5" s="913"/>
      <c r="O5" s="913"/>
      <c r="P5" s="914"/>
      <c r="Q5" s="7"/>
    </row>
    <row r="6" spans="1:17" s="6" customFormat="1" ht="9" customHeight="1" x14ac:dyDescent="0.2">
      <c r="A6" s="7"/>
      <c r="B6" s="7"/>
      <c r="C6" s="7"/>
      <c r="D6" s="7"/>
      <c r="E6" s="7"/>
      <c r="F6" s="7"/>
      <c r="G6" s="7"/>
      <c r="H6" s="7"/>
      <c r="I6" s="7"/>
      <c r="J6" s="7"/>
      <c r="K6" s="905" t="s">
        <v>10</v>
      </c>
      <c r="L6" s="624"/>
      <c r="M6" s="624"/>
      <c r="N6" s="624"/>
      <c r="O6" s="624"/>
      <c r="P6" s="903"/>
      <c r="Q6" s="7"/>
    </row>
    <row r="7" spans="1:17" s="6" customFormat="1" ht="18" customHeight="1" x14ac:dyDescent="0.2">
      <c r="A7" s="7"/>
      <c r="B7" s="613" t="s">
        <v>306</v>
      </c>
      <c r="C7" s="613"/>
      <c r="D7" s="613"/>
      <c r="E7" s="613"/>
      <c r="F7" s="613"/>
      <c r="G7" s="613"/>
      <c r="H7" s="613"/>
      <c r="I7" s="613"/>
      <c r="J7" s="7"/>
      <c r="K7" s="912" t="str">
        <f>IF(IDENTIFICATION!C24=0,"",IDENTIFICATION!C24)</f>
        <v/>
      </c>
      <c r="L7" s="607"/>
      <c r="M7" s="607"/>
      <c r="N7" s="607"/>
      <c r="O7" s="607"/>
      <c r="P7" s="915"/>
      <c r="Q7" s="7"/>
    </row>
    <row r="8" spans="1:17" s="6" customFormat="1" ht="9" customHeight="1" x14ac:dyDescent="0.2">
      <c r="A8" s="7"/>
      <c r="B8" s="613"/>
      <c r="C8" s="613"/>
      <c r="D8" s="613"/>
      <c r="E8" s="613"/>
      <c r="F8" s="613"/>
      <c r="G8" s="613"/>
      <c r="H8" s="613"/>
      <c r="I8" s="613"/>
      <c r="J8" s="7"/>
      <c r="K8" s="551" t="s">
        <v>11</v>
      </c>
      <c r="L8" s="248" t="s">
        <v>3</v>
      </c>
      <c r="M8" s="250" t="s">
        <v>4</v>
      </c>
      <c r="N8" s="250" t="s">
        <v>5</v>
      </c>
      <c r="O8" s="624" t="s">
        <v>12</v>
      </c>
      <c r="P8" s="903"/>
      <c r="Q8" s="7"/>
    </row>
    <row r="9" spans="1:17" s="6" customFormat="1" ht="18" customHeight="1" x14ac:dyDescent="0.2">
      <c r="A9" s="7"/>
      <c r="B9" s="613"/>
      <c r="C9" s="613"/>
      <c r="D9" s="613"/>
      <c r="E9" s="613"/>
      <c r="F9" s="613"/>
      <c r="G9" s="613"/>
      <c r="H9" s="613"/>
      <c r="I9" s="613"/>
      <c r="J9" s="30"/>
      <c r="K9" s="552"/>
      <c r="L9" s="249" t="str">
        <f>IF(IDENTIFICATION!D26=0,"",IDENTIFICATION!D26)</f>
        <v/>
      </c>
      <c r="M9" s="120" t="str">
        <f>IF(IDENTIFICATION!E26=0,"",IDENTIFICATION!E26)</f>
        <v/>
      </c>
      <c r="N9" s="120" t="str">
        <f>IF(IDENTIFICATION!F26=0,"",IDENTIFICATION!F26)</f>
        <v/>
      </c>
      <c r="O9" s="695" t="str">
        <f>IF(IDENTIFICATION!G26=0,"",IDENTIFICATION!G26)</f>
        <v/>
      </c>
      <c r="P9" s="904"/>
      <c r="Q9" s="7"/>
    </row>
    <row r="10" spans="1:17" s="6" customFormat="1" ht="9" customHeight="1" x14ac:dyDescent="0.2">
      <c r="A10" s="7"/>
      <c r="B10" s="613"/>
      <c r="C10" s="613"/>
      <c r="D10" s="613"/>
      <c r="E10" s="613"/>
      <c r="F10" s="613"/>
      <c r="G10" s="613"/>
      <c r="H10" s="613"/>
      <c r="I10" s="613"/>
      <c r="J10" s="30"/>
      <c r="K10" s="905" t="s">
        <v>13</v>
      </c>
      <c r="L10" s="624"/>
      <c r="M10" s="624"/>
      <c r="N10" s="631" t="s">
        <v>14</v>
      </c>
      <c r="O10" s="246" t="s">
        <v>3</v>
      </c>
      <c r="P10" s="87" t="s">
        <v>4</v>
      </c>
      <c r="Q10" s="7"/>
    </row>
    <row r="11" spans="1:17" s="6" customFormat="1" ht="18" customHeight="1" x14ac:dyDescent="0.2">
      <c r="A11" s="7"/>
      <c r="B11" s="613"/>
      <c r="C11" s="613"/>
      <c r="D11" s="613"/>
      <c r="E11" s="613"/>
      <c r="F11" s="613"/>
      <c r="G11" s="613"/>
      <c r="H11" s="613"/>
      <c r="I11" s="613"/>
      <c r="J11" s="30"/>
      <c r="K11" s="262" t="str">
        <f>IF(IDENTIFICATION!C28=0,"",IDENTIFICATION!C28)</f>
        <v/>
      </c>
      <c r="L11" s="263" t="str">
        <f>IF(IDENTIFICATION!D28=0,"",IDENTIFICATION!D28)</f>
        <v/>
      </c>
      <c r="M11" s="263" t="str">
        <f>IF(IDENTIFICATION!E28=0,"",IDENTIFICATION!E28)</f>
        <v/>
      </c>
      <c r="N11" s="632"/>
      <c r="O11" s="269" t="str">
        <f>IF(IDENTIFICATION!G28=0,"",IDENTIFICATION!G28)</f>
        <v/>
      </c>
      <c r="P11" s="264" t="str">
        <f>IF(IDENTIFICATION!H28=0,"",IDENTIFICATION!H28)</f>
        <v/>
      </c>
      <c r="Q11" s="7"/>
    </row>
    <row r="12" spans="1:17" s="6" customFormat="1" ht="9" customHeight="1" x14ac:dyDescent="0.2">
      <c r="A12" s="7"/>
      <c r="B12" s="7"/>
      <c r="C12" s="9"/>
      <c r="D12" s="16"/>
      <c r="E12" s="16"/>
      <c r="F12" s="8"/>
      <c r="G12" s="8"/>
      <c r="H12" s="8"/>
      <c r="I12" s="8"/>
      <c r="J12" s="7"/>
      <c r="K12" s="518" t="s">
        <v>15</v>
      </c>
      <c r="L12" s="519"/>
      <c r="M12" s="519"/>
      <c r="N12" s="519"/>
      <c r="O12" s="519"/>
      <c r="P12" s="520"/>
      <c r="Q12" s="7"/>
    </row>
    <row r="13" spans="1:17" s="6" customFormat="1" ht="18" customHeight="1" x14ac:dyDescent="0.2">
      <c r="A13" s="7"/>
      <c r="B13" s="7"/>
      <c r="C13" s="9"/>
      <c r="D13" s="16"/>
      <c r="E13" s="16"/>
      <c r="F13" s="8"/>
      <c r="G13" s="8"/>
      <c r="H13" s="8"/>
      <c r="I13" s="8"/>
      <c r="J13" s="7"/>
      <c r="K13" s="797" t="str">
        <f>IF(IDENTIFICATION!C30=0,"",IDENTIFICATION!C30)</f>
        <v/>
      </c>
      <c r="L13" s="617"/>
      <c r="M13" s="617"/>
      <c r="N13" s="617"/>
      <c r="O13" s="617"/>
      <c r="P13" s="798"/>
      <c r="Q13" s="7"/>
    </row>
    <row r="14" spans="1:17" ht="9" customHeight="1" x14ac:dyDescent="0.25">
      <c r="A14" s="1"/>
      <c r="B14" s="1"/>
      <c r="C14" s="1"/>
      <c r="D14" s="1"/>
      <c r="E14" s="1"/>
      <c r="F14" s="1"/>
      <c r="G14" s="1"/>
      <c r="H14" s="1"/>
      <c r="I14" s="1"/>
      <c r="J14" s="1"/>
      <c r="K14" s="518" t="s">
        <v>16</v>
      </c>
      <c r="L14" s="519"/>
      <c r="M14" s="519"/>
      <c r="N14" s="519"/>
      <c r="O14" s="519" t="s">
        <v>17</v>
      </c>
      <c r="P14" s="520"/>
      <c r="Q14" s="1"/>
    </row>
    <row r="15" spans="1:17" ht="18" customHeight="1" thickBot="1" x14ac:dyDescent="0.3">
      <c r="A15" s="1"/>
      <c r="B15" s="1"/>
      <c r="C15" s="1"/>
      <c r="D15" s="1"/>
      <c r="E15" s="1"/>
      <c r="F15" s="1"/>
      <c r="G15" s="1"/>
      <c r="H15" s="1"/>
      <c r="I15" s="1"/>
      <c r="J15" s="1"/>
      <c r="K15" s="950" t="str">
        <f>IF(IDENTIFICATION!C32=0,"",IDENTIFICATION!C32)</f>
        <v/>
      </c>
      <c r="L15" s="620"/>
      <c r="M15" s="620"/>
      <c r="N15" s="621"/>
      <c r="O15" s="622" t="str">
        <f>IF(IDENTIFICATION!G32=0,"",IDENTIFICATION!G32)</f>
        <v/>
      </c>
      <c r="P15" s="951"/>
      <c r="Q15" s="1"/>
    </row>
    <row r="16" spans="1:17" x14ac:dyDescent="0.25">
      <c r="A16" s="1"/>
      <c r="B16" s="439" t="s">
        <v>307</v>
      </c>
      <c r="C16" s="1"/>
      <c r="D16" s="1"/>
      <c r="E16" s="1"/>
      <c r="F16" s="1"/>
      <c r="G16" s="1"/>
      <c r="H16" s="1"/>
      <c r="I16" s="1"/>
      <c r="J16" s="1"/>
      <c r="K16" s="1"/>
      <c r="L16" s="1"/>
      <c r="M16" s="1"/>
      <c r="N16" s="1"/>
      <c r="O16" s="1"/>
      <c r="P16" s="1"/>
      <c r="Q16" s="1"/>
    </row>
    <row r="17" spans="1:17" ht="18" customHeight="1" x14ac:dyDescent="0.25">
      <c r="A17" s="1"/>
      <c r="B17" s="444"/>
      <c r="C17" s="445" t="s">
        <v>308</v>
      </c>
      <c r="D17" s="446"/>
      <c r="E17" s="446"/>
      <c r="F17" s="446"/>
      <c r="G17" s="446"/>
      <c r="H17" s="446"/>
      <c r="I17" s="446"/>
      <c r="J17" s="445"/>
      <c r="K17" s="443"/>
      <c r="L17" s="443"/>
      <c r="M17" s="443"/>
      <c r="N17" s="443"/>
      <c r="O17" s="447"/>
      <c r="P17" s="1"/>
      <c r="Q17" s="1"/>
    </row>
    <row r="18" spans="1:17" ht="18" customHeight="1" x14ac:dyDescent="0.25">
      <c r="A18" s="1"/>
      <c r="B18" s="1"/>
      <c r="C18" s="427"/>
      <c r="D18" s="426"/>
      <c r="E18" s="426"/>
      <c r="F18" s="426"/>
      <c r="G18" s="426"/>
      <c r="H18" s="426"/>
      <c r="I18" s="426"/>
      <c r="J18" s="427"/>
      <c r="K18" s="1"/>
      <c r="L18" s="1"/>
      <c r="M18" s="1"/>
      <c r="N18" s="1"/>
      <c r="O18" s="1"/>
      <c r="P18" s="1"/>
      <c r="Q18" s="1"/>
    </row>
    <row r="19" spans="1:17" ht="18" customHeight="1" x14ac:dyDescent="0.25">
      <c r="A19" s="1"/>
      <c r="B19" s="1"/>
      <c r="C19" s="427"/>
      <c r="D19" s="1"/>
      <c r="E19" s="1"/>
      <c r="F19" s="1"/>
      <c r="G19" s="1"/>
      <c r="H19" s="1"/>
      <c r="I19" s="442" t="s">
        <v>309</v>
      </c>
      <c r="J19" s="1"/>
      <c r="K19" s="1"/>
      <c r="L19" s="1"/>
      <c r="M19" s="1"/>
      <c r="N19" s="1"/>
      <c r="O19" s="1"/>
      <c r="P19" s="1"/>
      <c r="Q19" s="1"/>
    </row>
    <row r="20" spans="1:17" x14ac:dyDescent="0.25">
      <c r="A20" s="1"/>
      <c r="B20" s="1"/>
      <c r="C20" s="1"/>
      <c r="D20" s="1"/>
      <c r="E20" s="1"/>
      <c r="F20" s="1"/>
      <c r="G20" s="1"/>
      <c r="H20" s="1"/>
      <c r="I20" s="1"/>
      <c r="J20" s="1"/>
      <c r="K20" s="1"/>
      <c r="L20" s="1"/>
      <c r="M20" s="1"/>
      <c r="N20" s="1"/>
      <c r="O20" s="1"/>
      <c r="P20" s="1"/>
      <c r="Q20" s="1"/>
    </row>
    <row r="21" spans="1:17" ht="18" x14ac:dyDescent="0.25">
      <c r="A21" s="1"/>
      <c r="B21" s="1"/>
      <c r="C21" s="1"/>
      <c r="D21" s="1"/>
      <c r="E21" s="1"/>
      <c r="F21" s="1"/>
      <c r="G21" s="1"/>
      <c r="H21" s="1"/>
      <c r="I21" s="442"/>
      <c r="J21" s="1"/>
      <c r="K21" s="1"/>
      <c r="L21" s="1"/>
      <c r="M21" s="1"/>
      <c r="N21" s="1"/>
      <c r="O21" s="1"/>
      <c r="P21" s="1"/>
      <c r="Q21" s="1"/>
    </row>
    <row r="22" spans="1:17" x14ac:dyDescent="0.25">
      <c r="A22" s="1"/>
      <c r="B22" s="1"/>
      <c r="C22" s="1"/>
      <c r="D22" s="1"/>
      <c r="E22" s="1"/>
      <c r="F22" s="1"/>
      <c r="G22" s="1"/>
      <c r="H22" s="1"/>
      <c r="I22" s="1"/>
      <c r="J22" s="1"/>
      <c r="K22" s="1"/>
      <c r="L22" s="1"/>
      <c r="M22" s="1"/>
      <c r="N22" s="1"/>
      <c r="O22" s="1"/>
      <c r="P22" s="1"/>
      <c r="Q22" s="1"/>
    </row>
    <row r="23" spans="1:17" x14ac:dyDescent="0.25">
      <c r="A23" s="1"/>
      <c r="B23" s="1"/>
      <c r="C23" s="1"/>
      <c r="D23" s="1"/>
      <c r="E23" s="1"/>
      <c r="F23" s="1"/>
      <c r="G23" s="1"/>
      <c r="H23" s="1"/>
      <c r="I23" s="1"/>
      <c r="J23" s="1"/>
      <c r="K23" s="1"/>
      <c r="L23" s="1"/>
      <c r="M23" s="1"/>
      <c r="N23" s="1"/>
      <c r="O23" s="1"/>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1"/>
      <c r="C26" s="1"/>
      <c r="D26" s="1"/>
      <c r="E26" s="1"/>
      <c r="F26" s="1"/>
      <c r="G26" s="1"/>
      <c r="H26" s="1"/>
      <c r="I26" s="1"/>
      <c r="J26" s="1"/>
      <c r="K26" s="1"/>
      <c r="L26" s="1"/>
      <c r="M26" s="1"/>
      <c r="N26" s="1"/>
      <c r="O26" s="1"/>
      <c r="P26" s="1"/>
      <c r="Q26" s="1"/>
    </row>
    <row r="27" spans="1:17" x14ac:dyDescent="0.25">
      <c r="A27" s="1"/>
      <c r="B27" s="1"/>
      <c r="C27" s="1"/>
      <c r="D27" s="1"/>
      <c r="E27" s="1"/>
      <c r="F27" s="1"/>
      <c r="G27" s="1"/>
      <c r="H27" s="1"/>
      <c r="I27" s="1"/>
      <c r="J27" s="1"/>
      <c r="K27" s="1"/>
      <c r="L27" s="1"/>
      <c r="M27" s="1"/>
      <c r="N27" s="1"/>
      <c r="O27" s="1"/>
      <c r="P27" s="1"/>
      <c r="Q27" s="1"/>
    </row>
    <row r="28" spans="1:17" x14ac:dyDescent="0.25">
      <c r="A28" s="1"/>
      <c r="B28" s="1"/>
      <c r="C28" s="1"/>
      <c r="D28" s="1"/>
      <c r="E28" s="1"/>
      <c r="F28" s="1"/>
      <c r="G28" s="1"/>
      <c r="H28" s="1"/>
      <c r="I28" s="1"/>
      <c r="J28" s="1"/>
      <c r="K28" s="1"/>
      <c r="L28" s="1"/>
      <c r="M28" s="1"/>
      <c r="N28" s="1"/>
      <c r="O28" s="1"/>
      <c r="P28" s="1"/>
      <c r="Q28" s="1"/>
    </row>
    <row r="29" spans="1:17" x14ac:dyDescent="0.25">
      <c r="A29" s="1"/>
      <c r="B29" s="1"/>
      <c r="C29" s="1"/>
      <c r="D29" s="1"/>
      <c r="E29" s="1"/>
      <c r="F29" s="1"/>
      <c r="G29" s="1"/>
      <c r="H29" s="1"/>
      <c r="I29" s="1"/>
      <c r="J29" s="1"/>
      <c r="K29" s="1"/>
      <c r="L29" s="1"/>
      <c r="M29" s="1"/>
      <c r="N29" s="1"/>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1"/>
      <c r="B31" s="1"/>
      <c r="C31" s="1"/>
      <c r="D31" s="1"/>
      <c r="E31" s="1"/>
      <c r="F31" s="1"/>
      <c r="G31" s="1"/>
      <c r="H31" s="1"/>
      <c r="I31" s="1"/>
      <c r="J31" s="1"/>
      <c r="K31" s="1"/>
      <c r="L31" s="1"/>
      <c r="M31" s="1"/>
      <c r="N31" s="1"/>
      <c r="O31" s="1"/>
      <c r="P31" s="1"/>
      <c r="Q31" s="1"/>
    </row>
    <row r="32" spans="1:17" x14ac:dyDescent="0.25">
      <c r="A32" s="1"/>
      <c r="B32" s="1"/>
      <c r="C32" s="1"/>
      <c r="D32" s="1"/>
      <c r="E32" s="1"/>
      <c r="F32" s="1"/>
      <c r="G32" s="1"/>
      <c r="H32" s="1"/>
      <c r="I32" s="1"/>
      <c r="J32" s="1"/>
      <c r="K32" s="1"/>
      <c r="L32" s="1"/>
      <c r="M32" s="1"/>
      <c r="N32" s="1"/>
      <c r="O32" s="1"/>
      <c r="P32" s="1"/>
      <c r="Q32" s="1"/>
    </row>
    <row r="33" spans="1:17" x14ac:dyDescent="0.25">
      <c r="A33" s="1"/>
      <c r="B33" s="1"/>
      <c r="C33" s="1"/>
      <c r="D33" s="1"/>
      <c r="E33" s="1"/>
      <c r="F33" s="1"/>
      <c r="G33" s="1"/>
      <c r="H33" s="1"/>
      <c r="I33" s="1"/>
      <c r="J33" s="1"/>
      <c r="K33" s="1"/>
      <c r="L33" s="1"/>
      <c r="M33" s="1"/>
      <c r="N33" s="1"/>
      <c r="O33" s="1"/>
      <c r="P33" s="1"/>
      <c r="Q33" s="1"/>
    </row>
    <row r="34" spans="1:17" x14ac:dyDescent="0.25">
      <c r="A34" s="1"/>
      <c r="B34" s="1"/>
      <c r="C34" s="1"/>
      <c r="D34" s="1"/>
      <c r="E34" s="1"/>
      <c r="F34" s="1"/>
      <c r="G34" s="1"/>
      <c r="H34" s="1"/>
      <c r="I34" s="1"/>
      <c r="J34" s="1"/>
      <c r="K34" s="1"/>
      <c r="L34" s="1"/>
      <c r="M34" s="1"/>
      <c r="N34" s="1"/>
      <c r="O34" s="1"/>
      <c r="P34" s="1"/>
      <c r="Q34" s="1"/>
    </row>
    <row r="35" spans="1:17" x14ac:dyDescent="0.25">
      <c r="A35" s="1"/>
      <c r="B35" s="1"/>
      <c r="C35" s="1"/>
      <c r="D35" s="1"/>
      <c r="E35" s="1"/>
      <c r="F35" s="1"/>
      <c r="G35" s="1"/>
      <c r="H35" s="1"/>
      <c r="I35" s="1"/>
      <c r="J35" s="1"/>
      <c r="K35" s="1"/>
      <c r="L35" s="1"/>
      <c r="M35" s="1"/>
      <c r="N35" s="1"/>
      <c r="O35" s="1"/>
      <c r="P35" s="1"/>
      <c r="Q35" s="1"/>
    </row>
    <row r="36" spans="1:17" x14ac:dyDescent="0.25">
      <c r="A36" s="1"/>
      <c r="B36" s="1"/>
      <c r="C36" s="1"/>
      <c r="D36" s="1"/>
      <c r="E36" s="1"/>
      <c r="F36" s="1"/>
      <c r="G36" s="1"/>
      <c r="H36" s="1"/>
      <c r="I36" s="1"/>
      <c r="J36" s="1"/>
      <c r="K36" s="1"/>
      <c r="L36" s="1"/>
      <c r="M36" s="1"/>
      <c r="N36" s="1"/>
      <c r="O36" s="1"/>
      <c r="P36" s="1"/>
      <c r="Q36" s="1"/>
    </row>
    <row r="37" spans="1:17" x14ac:dyDescent="0.25">
      <c r="A37" s="1"/>
      <c r="B37" s="1"/>
      <c r="C37" s="1"/>
      <c r="D37" s="1"/>
      <c r="E37" s="1"/>
      <c r="F37" s="1"/>
      <c r="G37" s="1"/>
      <c r="H37" s="1"/>
      <c r="I37" s="1"/>
      <c r="J37" s="1"/>
      <c r="K37" s="1"/>
      <c r="L37" s="1"/>
      <c r="M37" s="1"/>
      <c r="N37" s="1"/>
      <c r="O37" s="1"/>
      <c r="P37" s="1"/>
      <c r="Q37" s="1"/>
    </row>
    <row r="38" spans="1:17" x14ac:dyDescent="0.25">
      <c r="A38" s="1"/>
      <c r="B38" s="1"/>
      <c r="C38" s="1"/>
      <c r="D38" s="1"/>
      <c r="E38" s="1"/>
      <c r="F38" s="1"/>
      <c r="G38" s="1"/>
      <c r="H38" s="1"/>
      <c r="I38" s="1"/>
      <c r="J38" s="1"/>
      <c r="K38" s="1"/>
      <c r="L38" s="1"/>
      <c r="M38" s="1"/>
      <c r="N38" s="1"/>
      <c r="O38" s="1"/>
      <c r="P38" s="1"/>
      <c r="Q38" s="1"/>
    </row>
    <row r="39" spans="1:17" x14ac:dyDescent="0.25">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row r="42" spans="1:17" x14ac:dyDescent="0.25">
      <c r="A42" s="1"/>
      <c r="B42" s="1"/>
      <c r="C42" s="1"/>
      <c r="D42" s="1"/>
      <c r="E42" s="1"/>
      <c r="F42" s="1"/>
      <c r="G42" s="1"/>
      <c r="H42" s="1"/>
      <c r="I42" s="1"/>
      <c r="J42" s="1"/>
      <c r="K42" s="1"/>
      <c r="L42" s="1"/>
      <c r="M42" s="1"/>
      <c r="N42" s="1"/>
      <c r="O42" s="1"/>
      <c r="P42" s="1"/>
      <c r="Q42" s="1"/>
    </row>
    <row r="43" spans="1:17" x14ac:dyDescent="0.25">
      <c r="A43" s="1"/>
      <c r="B43" s="1"/>
      <c r="C43" s="1"/>
      <c r="D43" s="1"/>
      <c r="E43" s="1"/>
      <c r="F43" s="1"/>
      <c r="G43" s="1"/>
      <c r="H43" s="1"/>
      <c r="I43" s="1"/>
      <c r="J43" s="1"/>
      <c r="K43" s="1"/>
      <c r="L43" s="1"/>
      <c r="M43" s="1"/>
      <c r="N43" s="1"/>
      <c r="O43" s="1"/>
      <c r="P43" s="1"/>
      <c r="Q43" s="1"/>
    </row>
    <row r="44" spans="1:17" x14ac:dyDescent="0.25">
      <c r="A44" s="1"/>
      <c r="B44" s="1"/>
      <c r="C44" s="1"/>
      <c r="D44" s="1"/>
      <c r="E44" s="1"/>
      <c r="F44" s="1"/>
      <c r="G44" s="1"/>
      <c r="H44" s="1"/>
      <c r="I44" s="1"/>
      <c r="J44" s="1"/>
      <c r="K44" s="1"/>
      <c r="L44" s="1"/>
      <c r="M44" s="1"/>
      <c r="N44" s="1"/>
      <c r="O44" s="1"/>
      <c r="P44" s="1"/>
      <c r="Q44" s="1"/>
    </row>
    <row r="45" spans="1:17" x14ac:dyDescent="0.25">
      <c r="A45" s="1"/>
      <c r="B45" s="1"/>
      <c r="C45" s="1"/>
      <c r="D45" s="1"/>
      <c r="E45" s="1"/>
      <c r="F45" s="1"/>
      <c r="G45" s="1"/>
      <c r="H45" s="1"/>
      <c r="I45" s="1"/>
      <c r="J45" s="1"/>
      <c r="K45" s="1"/>
      <c r="L45" s="1"/>
      <c r="M45" s="1"/>
      <c r="N45" s="1"/>
      <c r="O45" s="1"/>
      <c r="P45" s="1"/>
      <c r="Q45" s="1"/>
    </row>
    <row r="46" spans="1:17" x14ac:dyDescent="0.25">
      <c r="A46" s="1"/>
      <c r="B46" s="1"/>
      <c r="C46" s="1"/>
      <c r="D46" s="1"/>
      <c r="E46" s="1"/>
      <c r="F46" s="1"/>
      <c r="G46" s="1"/>
      <c r="H46" s="1"/>
      <c r="I46" s="1"/>
      <c r="J46" s="1"/>
      <c r="K46" s="1"/>
      <c r="L46" s="1"/>
      <c r="M46" s="1"/>
      <c r="N46" s="1"/>
      <c r="O46" s="1"/>
      <c r="P46" s="1"/>
      <c r="Q46" s="1"/>
    </row>
    <row r="47" spans="1:17" x14ac:dyDescent="0.25">
      <c r="A47" s="1"/>
      <c r="B47" s="1"/>
      <c r="C47" s="1"/>
      <c r="D47" s="1"/>
      <c r="E47" s="1"/>
      <c r="F47" s="1"/>
      <c r="G47" s="1"/>
      <c r="H47" s="1"/>
      <c r="I47" s="1"/>
      <c r="J47" s="1"/>
      <c r="K47" s="1"/>
      <c r="L47" s="1"/>
      <c r="M47" s="1"/>
      <c r="N47" s="1"/>
      <c r="O47" s="1"/>
      <c r="P47" s="1"/>
      <c r="Q47" s="1"/>
    </row>
    <row r="48" spans="1:17"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row r="53" spans="1:17" x14ac:dyDescent="0.25">
      <c r="A53" s="1"/>
      <c r="B53" s="1"/>
      <c r="C53" s="1"/>
      <c r="D53" s="1"/>
      <c r="E53" s="1"/>
      <c r="F53" s="1"/>
      <c r="G53" s="1"/>
      <c r="H53" s="1"/>
      <c r="I53" s="1"/>
      <c r="J53" s="1"/>
      <c r="K53" s="1"/>
      <c r="L53" s="1"/>
      <c r="M53" s="1"/>
      <c r="N53" s="1"/>
      <c r="O53" s="1"/>
      <c r="P53" s="1"/>
      <c r="Q53" s="1"/>
    </row>
    <row r="54" spans="1:17" x14ac:dyDescent="0.25">
      <c r="A54" s="1"/>
      <c r="B54" s="1"/>
      <c r="C54" s="1"/>
      <c r="D54" s="1"/>
      <c r="E54" s="1"/>
      <c r="F54" s="1"/>
      <c r="G54" s="1"/>
      <c r="H54" s="1"/>
      <c r="I54" s="1"/>
      <c r="J54" s="1"/>
      <c r="K54" s="1"/>
      <c r="L54" s="1"/>
      <c r="M54" s="1"/>
      <c r="N54" s="1"/>
      <c r="O54" s="1"/>
      <c r="P54" s="1"/>
      <c r="Q54" s="1"/>
    </row>
    <row r="55" spans="1:17" x14ac:dyDescent="0.25">
      <c r="A55" s="1"/>
      <c r="B55" s="1"/>
      <c r="C55" s="1"/>
      <c r="D55" s="1"/>
      <c r="E55" s="1"/>
      <c r="F55" s="1"/>
      <c r="G55" s="2"/>
      <c r="H55" s="2"/>
      <c r="I55" s="1"/>
      <c r="J55" s="1"/>
      <c r="K55" s="1"/>
      <c r="L55" s="1"/>
      <c r="M55" s="1"/>
      <c r="N55" s="1"/>
      <c r="O55" s="1"/>
      <c r="P55" s="1"/>
      <c r="Q55" s="1"/>
    </row>
    <row r="56" spans="1:17" x14ac:dyDescent="0.25">
      <c r="A56" s="1"/>
      <c r="B56" s="1"/>
      <c r="C56" s="1"/>
      <c r="D56" s="1"/>
      <c r="E56" s="1"/>
      <c r="F56" s="1"/>
      <c r="G56" s="1"/>
      <c r="H56" s="1"/>
      <c r="I56" s="1"/>
      <c r="J56" s="1"/>
      <c r="K56" s="1"/>
      <c r="L56" s="1"/>
      <c r="M56" s="1"/>
      <c r="N56" s="1"/>
      <c r="O56" s="1"/>
      <c r="P56" s="1"/>
      <c r="Q56" s="1"/>
    </row>
    <row r="57" spans="1:17" x14ac:dyDescent="0.25">
      <c r="A57" s="1"/>
      <c r="B57" s="1"/>
      <c r="C57" s="1"/>
      <c r="D57" s="1"/>
      <c r="E57" s="1"/>
      <c r="F57" s="1"/>
      <c r="G57" s="1"/>
      <c r="H57" s="1"/>
      <c r="I57" s="1"/>
      <c r="J57" s="1"/>
      <c r="K57" s="1"/>
      <c r="L57" s="1"/>
      <c r="M57" s="1"/>
      <c r="N57" s="1"/>
      <c r="O57" s="1"/>
      <c r="P57" s="1"/>
      <c r="Q57" s="1"/>
    </row>
    <row r="58" spans="1:17" x14ac:dyDescent="0.25">
      <c r="A58" s="1"/>
      <c r="B58" s="1"/>
      <c r="C58" s="1"/>
      <c r="D58" s="1"/>
      <c r="E58" s="1"/>
      <c r="F58" s="1"/>
      <c r="G58" s="1"/>
      <c r="H58" s="1"/>
      <c r="I58" s="1"/>
      <c r="J58" s="1"/>
      <c r="K58" s="1"/>
      <c r="L58" s="1"/>
      <c r="M58" s="1"/>
      <c r="N58" s="1"/>
      <c r="O58" s="1"/>
      <c r="P58" s="1"/>
      <c r="Q58" s="1"/>
    </row>
    <row r="59" spans="1:17" x14ac:dyDescent="0.25">
      <c r="A59" s="1"/>
      <c r="B59" s="1"/>
      <c r="C59" s="1"/>
      <c r="D59" s="1"/>
      <c r="E59" s="1"/>
      <c r="F59" s="1"/>
      <c r="G59" s="1"/>
      <c r="H59" s="1"/>
      <c r="I59" s="1"/>
      <c r="J59" s="1"/>
      <c r="K59" s="1"/>
      <c r="L59" s="1"/>
      <c r="M59" s="1"/>
      <c r="N59" s="1"/>
      <c r="O59" s="1"/>
      <c r="P59" s="1"/>
      <c r="Q59" s="1"/>
    </row>
    <row r="60" spans="1:17" x14ac:dyDescent="0.25">
      <c r="A60" s="1"/>
      <c r="B60" s="1"/>
      <c r="C60" s="1"/>
      <c r="D60" s="1"/>
      <c r="E60" s="1"/>
      <c r="F60" s="1"/>
      <c r="G60" s="1"/>
      <c r="H60" s="1"/>
      <c r="I60" s="1"/>
      <c r="J60" s="1"/>
      <c r="K60" s="1"/>
      <c r="L60" s="1"/>
      <c r="M60" s="1"/>
      <c r="N60" s="1"/>
      <c r="O60" s="1"/>
      <c r="P60" s="1"/>
      <c r="Q60" s="1"/>
    </row>
    <row r="61" spans="1:17" x14ac:dyDescent="0.25">
      <c r="A61" s="1"/>
      <c r="C61" s="1"/>
      <c r="D61" s="1"/>
      <c r="E61" s="1"/>
      <c r="F61" s="1"/>
      <c r="G61" s="1"/>
      <c r="H61" s="1"/>
      <c r="I61" s="1"/>
      <c r="J61" s="1"/>
      <c r="K61" s="1"/>
      <c r="L61" s="1"/>
      <c r="M61" s="1"/>
      <c r="N61" s="1"/>
      <c r="O61" s="1"/>
      <c r="P61" s="1"/>
      <c r="Q61" s="1"/>
    </row>
    <row r="62" spans="1:17" x14ac:dyDescent="0.25">
      <c r="A62" s="1"/>
      <c r="B62" s="1"/>
      <c r="C62" s="1"/>
      <c r="D62" s="1"/>
      <c r="E62" s="1"/>
      <c r="F62" s="1"/>
      <c r="G62" s="1"/>
      <c r="H62" s="1"/>
      <c r="I62" s="1"/>
      <c r="J62" s="1"/>
      <c r="K62" s="1"/>
      <c r="L62" s="1"/>
      <c r="M62" s="1"/>
      <c r="N62" s="1"/>
      <c r="O62" s="1"/>
      <c r="P62" s="1"/>
      <c r="Q62" s="1"/>
    </row>
    <row r="63" spans="1:17" x14ac:dyDescent="0.25">
      <c r="A63" s="1"/>
      <c r="B63" s="1"/>
      <c r="C63" s="1"/>
      <c r="D63" s="1"/>
      <c r="E63" s="1"/>
      <c r="F63" s="1"/>
      <c r="G63" s="1"/>
      <c r="H63" s="1"/>
      <c r="I63" s="1"/>
      <c r="J63" s="1"/>
      <c r="K63" s="1"/>
      <c r="L63" s="1"/>
      <c r="M63" s="1"/>
      <c r="N63" s="1"/>
      <c r="O63" s="1"/>
      <c r="P63" s="1"/>
      <c r="Q63" s="1"/>
    </row>
    <row r="64" spans="1:17" x14ac:dyDescent="0.25">
      <c r="A64" s="1"/>
      <c r="B64" s="1"/>
      <c r="C64" s="1"/>
      <c r="D64" s="1"/>
      <c r="E64" s="1"/>
      <c r="F64" s="1"/>
      <c r="G64" s="1"/>
      <c r="H64" s="1"/>
      <c r="I64" s="1"/>
      <c r="J64" s="1"/>
      <c r="K64" s="1"/>
      <c r="L64" s="1"/>
      <c r="M64" s="1"/>
      <c r="N64" s="1"/>
      <c r="O64" s="1"/>
      <c r="P64" s="1"/>
      <c r="Q64" s="1"/>
    </row>
    <row r="65" spans="1:17" x14ac:dyDescent="0.25">
      <c r="A65" s="1"/>
      <c r="B65" s="1"/>
      <c r="C65" s="1"/>
      <c r="D65" s="1"/>
      <c r="E65" s="1"/>
      <c r="F65" s="1"/>
      <c r="G65" s="1"/>
      <c r="H65" s="1"/>
      <c r="I65" s="1"/>
      <c r="J65" s="1"/>
      <c r="K65" s="1"/>
      <c r="L65" s="1"/>
      <c r="M65" s="1"/>
      <c r="N65" s="1"/>
      <c r="O65" s="1"/>
      <c r="P65" s="1"/>
      <c r="Q65" s="1"/>
    </row>
    <row r="66" spans="1:17" x14ac:dyDescent="0.25">
      <c r="A66" s="1"/>
      <c r="B66" s="1"/>
      <c r="C66" s="1"/>
      <c r="D66" s="1"/>
      <c r="E66" s="1"/>
      <c r="F66" s="1"/>
      <c r="G66" s="1"/>
      <c r="H66" s="1"/>
      <c r="I66" s="1"/>
      <c r="J66" s="1"/>
      <c r="K66" s="1"/>
      <c r="L66" s="1"/>
      <c r="M66" s="1"/>
      <c r="N66" s="1"/>
      <c r="O66" s="1"/>
      <c r="P66" s="1"/>
      <c r="Q66" s="1"/>
    </row>
    <row r="67" spans="1:17" x14ac:dyDescent="0.25">
      <c r="A67" s="1"/>
      <c r="B67" s="1"/>
      <c r="C67" s="1"/>
      <c r="D67" s="1"/>
      <c r="E67" s="1"/>
      <c r="F67" s="1"/>
      <c r="G67" s="1"/>
      <c r="H67" s="1"/>
      <c r="I67" s="1"/>
      <c r="J67" s="1"/>
      <c r="K67" s="1"/>
      <c r="L67" s="1"/>
      <c r="M67" s="1"/>
      <c r="N67" s="1"/>
      <c r="O67" s="1"/>
      <c r="P67" s="1"/>
      <c r="Q67" s="1"/>
    </row>
    <row r="68" spans="1:17" x14ac:dyDescent="0.25">
      <c r="A68" s="1"/>
      <c r="B68" s="1"/>
      <c r="C68" s="1"/>
      <c r="D68" s="1"/>
      <c r="E68" s="1"/>
      <c r="F68" s="1"/>
      <c r="G68" s="1"/>
      <c r="H68" s="1"/>
      <c r="I68" s="1"/>
      <c r="J68" s="1"/>
      <c r="K68" s="1"/>
      <c r="L68" s="1"/>
      <c r="M68" s="1"/>
      <c r="N68" s="1"/>
      <c r="O68" s="1"/>
      <c r="P68" s="1"/>
      <c r="Q68" s="1"/>
    </row>
    <row r="69" spans="1:17" x14ac:dyDescent="0.25">
      <c r="A69" s="1"/>
      <c r="B69" s="1"/>
      <c r="C69" s="1"/>
      <c r="D69" s="1"/>
      <c r="E69" s="1"/>
      <c r="F69" s="1"/>
      <c r="G69" s="1"/>
      <c r="H69" s="1"/>
      <c r="I69" s="1"/>
      <c r="J69" s="1"/>
      <c r="K69" s="1"/>
      <c r="L69" s="1"/>
      <c r="M69" s="1"/>
      <c r="N69" s="1"/>
      <c r="O69" s="1"/>
      <c r="P69" s="1"/>
      <c r="Q69" s="1"/>
    </row>
    <row r="70" spans="1:17" x14ac:dyDescent="0.25">
      <c r="A70" s="1"/>
      <c r="B70" s="1"/>
      <c r="C70" s="1"/>
      <c r="D70" s="1"/>
      <c r="E70" s="1"/>
      <c r="F70" s="1"/>
      <c r="G70" s="1"/>
      <c r="H70" s="1"/>
      <c r="I70" s="1"/>
      <c r="J70" s="1"/>
      <c r="K70" s="1"/>
      <c r="L70" s="1"/>
      <c r="M70" s="1"/>
      <c r="N70" s="1"/>
      <c r="O70" s="1"/>
      <c r="P70" s="1"/>
      <c r="Q70" s="1"/>
    </row>
    <row r="71" spans="1:17" x14ac:dyDescent="0.25">
      <c r="A71" s="1"/>
      <c r="B71" s="1"/>
      <c r="C71" s="1"/>
      <c r="D71" s="1"/>
      <c r="E71" s="1"/>
      <c r="F71" s="1"/>
      <c r="G71" s="1"/>
      <c r="H71" s="1"/>
      <c r="I71" s="1"/>
      <c r="J71" s="1"/>
      <c r="K71" s="1"/>
      <c r="L71" s="1"/>
      <c r="M71" s="1"/>
      <c r="N71" s="1"/>
      <c r="O71" s="1"/>
      <c r="P71" s="1"/>
      <c r="Q71" s="1"/>
    </row>
    <row r="72" spans="1:17" x14ac:dyDescent="0.25">
      <c r="A72" s="1"/>
      <c r="B72" s="1"/>
      <c r="C72" s="1"/>
      <c r="D72" s="1"/>
      <c r="E72" s="1"/>
      <c r="F72" s="1"/>
      <c r="G72" s="1"/>
      <c r="H72" s="1"/>
      <c r="I72" s="1"/>
      <c r="J72" s="1"/>
      <c r="K72" s="1"/>
      <c r="L72" s="1"/>
      <c r="M72" s="1"/>
      <c r="N72" s="1"/>
      <c r="O72" s="1"/>
      <c r="P72" s="1"/>
      <c r="Q72" s="1"/>
    </row>
    <row r="73" spans="1:17" x14ac:dyDescent="0.25">
      <c r="A73" s="1"/>
      <c r="B73" s="1"/>
      <c r="C73" s="1"/>
      <c r="D73" s="1"/>
      <c r="E73" s="1"/>
      <c r="F73" s="1"/>
      <c r="G73" s="1"/>
      <c r="H73" s="1"/>
      <c r="I73" s="1"/>
      <c r="J73" s="1"/>
      <c r="K73" s="1"/>
      <c r="L73" s="1"/>
      <c r="M73" s="1"/>
      <c r="N73" s="1"/>
      <c r="O73" s="1"/>
      <c r="P73" s="1"/>
      <c r="Q73" s="1"/>
    </row>
    <row r="74" spans="1:17" x14ac:dyDescent="0.25">
      <c r="A74" s="1"/>
      <c r="B74" s="1"/>
      <c r="C74" s="1"/>
      <c r="D74" s="1"/>
      <c r="E74" s="1"/>
      <c r="F74" s="1"/>
      <c r="G74" s="1"/>
      <c r="H74" s="1"/>
      <c r="I74" s="1"/>
      <c r="J74" s="1"/>
      <c r="K74" s="1"/>
      <c r="L74" s="1"/>
      <c r="M74" s="1"/>
      <c r="N74" s="1"/>
      <c r="O74" s="1"/>
      <c r="P74" s="1"/>
      <c r="Q74" s="1"/>
    </row>
    <row r="75" spans="1:17" x14ac:dyDescent="0.25">
      <c r="A75" s="1"/>
      <c r="B75" s="1"/>
      <c r="C75" s="1"/>
      <c r="D75" s="1"/>
      <c r="E75" s="1"/>
      <c r="F75" s="1"/>
      <c r="G75" s="1"/>
      <c r="H75" s="1"/>
      <c r="I75" s="1"/>
      <c r="J75" s="1"/>
      <c r="K75" s="1"/>
      <c r="L75" s="1"/>
      <c r="M75" s="1"/>
      <c r="N75" s="1"/>
      <c r="O75" s="1"/>
      <c r="P75" s="1"/>
      <c r="Q75" s="1"/>
    </row>
    <row r="76" spans="1:17" x14ac:dyDescent="0.25">
      <c r="A76" s="1"/>
      <c r="B76" s="1"/>
      <c r="C76" s="1"/>
      <c r="D76" s="1"/>
      <c r="E76" s="1"/>
      <c r="F76" s="1"/>
      <c r="G76" s="1"/>
      <c r="H76" s="1"/>
      <c r="I76" s="1"/>
      <c r="J76" s="1"/>
      <c r="K76" s="1"/>
      <c r="L76" s="1"/>
      <c r="M76" s="1"/>
      <c r="N76" s="1"/>
      <c r="O76" s="1"/>
      <c r="P76" s="1"/>
      <c r="Q76" s="1"/>
    </row>
    <row r="77" spans="1:17" x14ac:dyDescent="0.25">
      <c r="A77" s="1"/>
      <c r="B77" s="1"/>
      <c r="C77" s="1"/>
      <c r="D77" s="1"/>
      <c r="E77" s="1"/>
      <c r="F77" s="1"/>
      <c r="G77" s="1"/>
      <c r="H77" s="1"/>
      <c r="I77" s="1"/>
      <c r="J77" s="1"/>
      <c r="K77" s="1"/>
      <c r="L77" s="1"/>
      <c r="M77" s="1"/>
      <c r="N77" s="1"/>
      <c r="O77" s="1"/>
      <c r="P77" s="1"/>
      <c r="Q77" s="1"/>
    </row>
    <row r="78" spans="1:17" x14ac:dyDescent="0.25">
      <c r="A78" s="1"/>
      <c r="B78" s="1"/>
      <c r="C78" s="1"/>
      <c r="D78" s="1"/>
      <c r="E78" s="1"/>
      <c r="F78" s="1"/>
      <c r="G78" s="1"/>
      <c r="H78" s="1"/>
      <c r="I78" s="1"/>
      <c r="J78" s="1"/>
      <c r="K78" s="1"/>
      <c r="L78" s="1"/>
      <c r="M78" s="1"/>
      <c r="N78" s="1"/>
      <c r="O78" s="1"/>
      <c r="P78" s="39" t="s">
        <v>310</v>
      </c>
      <c r="Q78" s="1"/>
    </row>
    <row r="79" spans="1:17" x14ac:dyDescent="0.25">
      <c r="A79" s="1"/>
      <c r="B79" s="1"/>
      <c r="C79" s="1"/>
      <c r="D79" s="1"/>
      <c r="E79" s="1"/>
      <c r="F79" s="1"/>
      <c r="G79" s="1"/>
      <c r="H79" s="1"/>
      <c r="I79" s="1"/>
      <c r="J79" s="1"/>
      <c r="K79" s="1"/>
      <c r="L79" s="1"/>
      <c r="M79" s="1"/>
      <c r="N79" s="1"/>
      <c r="O79" s="1"/>
      <c r="P79" s="176"/>
      <c r="Q79" s="1"/>
    </row>
  </sheetData>
  <sheetProtection sheet="1" selectLockedCells="1"/>
  <mergeCells count="17">
    <mergeCell ref="K15:N15"/>
    <mergeCell ref="O15:P15"/>
    <mergeCell ref="L3:P3"/>
    <mergeCell ref="K4:P4"/>
    <mergeCell ref="K5:P5"/>
    <mergeCell ref="K6:P6"/>
    <mergeCell ref="N10:N11"/>
    <mergeCell ref="K12:P12"/>
    <mergeCell ref="K13:P13"/>
    <mergeCell ref="K14:N14"/>
    <mergeCell ref="O14:P14"/>
    <mergeCell ref="B7:I11"/>
    <mergeCell ref="K7:P7"/>
    <mergeCell ref="K8:K9"/>
    <mergeCell ref="O8:P8"/>
    <mergeCell ref="O9:P9"/>
    <mergeCell ref="K10:M10"/>
  </mergeCells>
  <pageMargins left="0.25" right="0.25" top="0.75" bottom="0.75" header="0.3" footer="0.3"/>
  <pageSetup scale="6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8" tint="0.59999389629810485"/>
    <pageSetUpPr fitToPage="1"/>
  </sheetPr>
  <dimension ref="A1:Q79"/>
  <sheetViews>
    <sheetView showWhiteSpace="0" zoomScale="75" zoomScaleNormal="75" workbookViewId="0">
      <selection activeCell="R80" sqref="R80"/>
    </sheetView>
  </sheetViews>
  <sheetFormatPr baseColWidth="10" defaultColWidth="6.7109375" defaultRowHeight="15" x14ac:dyDescent="0.25"/>
  <cols>
    <col min="1" max="16" width="10.28515625" customWidth="1"/>
    <col min="17" max="17" width="2.28515625" customWidth="1"/>
  </cols>
  <sheetData>
    <row r="1" spans="1:17" s="6" customFormat="1" ht="14.25" x14ac:dyDescent="0.2">
      <c r="A1" s="7"/>
      <c r="B1" s="7"/>
      <c r="C1" s="7"/>
      <c r="D1" s="7"/>
      <c r="E1" s="7"/>
      <c r="F1" s="7"/>
      <c r="G1" s="7"/>
      <c r="H1" s="7"/>
      <c r="I1" s="7"/>
      <c r="J1" s="7"/>
      <c r="K1" s="7"/>
      <c r="L1" s="7"/>
      <c r="M1" s="7"/>
      <c r="N1" s="7"/>
      <c r="O1" s="7"/>
      <c r="P1" s="7"/>
      <c r="Q1" s="7"/>
    </row>
    <row r="2" spans="1:17" s="6" customFormat="1" thickBot="1" x14ac:dyDescent="0.25">
      <c r="A2" s="7"/>
      <c r="B2" s="7"/>
      <c r="C2" s="7"/>
      <c r="D2" s="7"/>
      <c r="E2" s="7"/>
      <c r="F2" s="7"/>
      <c r="G2" s="7"/>
      <c r="H2" s="7"/>
      <c r="I2" s="7"/>
      <c r="J2" s="7"/>
      <c r="K2" s="7"/>
      <c r="L2" s="7"/>
      <c r="M2" s="7"/>
      <c r="N2" s="7"/>
      <c r="O2" s="7"/>
      <c r="P2" s="7"/>
      <c r="Q2" s="7"/>
    </row>
    <row r="3" spans="1:17" s="6" customFormat="1" ht="27" customHeight="1" x14ac:dyDescent="0.2">
      <c r="A3" s="7"/>
      <c r="B3" s="7"/>
      <c r="C3" s="7"/>
      <c r="D3" s="7"/>
      <c r="E3" s="7"/>
      <c r="F3" s="7"/>
      <c r="G3" s="7"/>
      <c r="H3" s="7"/>
      <c r="I3" s="7"/>
      <c r="J3" s="7"/>
      <c r="K3" s="88" t="s">
        <v>8</v>
      </c>
      <c r="L3" s="908" t="str">
        <f>IF(IDENTIFICATION!D20=0,"",IDENTIFICATION!D20)</f>
        <v/>
      </c>
      <c r="M3" s="908"/>
      <c r="N3" s="908"/>
      <c r="O3" s="908"/>
      <c r="P3" s="909"/>
      <c r="Q3" s="7"/>
    </row>
    <row r="4" spans="1:17" s="6" customFormat="1" ht="9" customHeight="1" x14ac:dyDescent="0.2">
      <c r="A4" s="7"/>
      <c r="B4" s="7"/>
      <c r="C4" s="7"/>
      <c r="D4" s="7"/>
      <c r="E4" s="7"/>
      <c r="F4" s="7"/>
      <c r="G4" s="7"/>
      <c r="H4" s="7"/>
      <c r="I4" s="7"/>
      <c r="J4" s="7"/>
      <c r="K4" s="905" t="s">
        <v>9</v>
      </c>
      <c r="L4" s="910"/>
      <c r="M4" s="910"/>
      <c r="N4" s="910"/>
      <c r="O4" s="910"/>
      <c r="P4" s="911"/>
      <c r="Q4" s="7"/>
    </row>
    <row r="5" spans="1:17" s="6" customFormat="1" ht="18" customHeight="1" x14ac:dyDescent="0.2">
      <c r="A5" s="7"/>
      <c r="B5" s="7"/>
      <c r="C5" s="7"/>
      <c r="D5" s="7"/>
      <c r="E5" s="7"/>
      <c r="F5" s="7"/>
      <c r="G5" s="7"/>
      <c r="H5" s="7"/>
      <c r="I5" s="7"/>
      <c r="J5" s="7"/>
      <c r="K5" s="912" t="str">
        <f>IF(IDENTIFICATION!C22=0,"",IDENTIFICATION!C22)</f>
        <v/>
      </c>
      <c r="L5" s="913"/>
      <c r="M5" s="913"/>
      <c r="N5" s="913"/>
      <c r="O5" s="913"/>
      <c r="P5" s="914"/>
      <c r="Q5" s="7"/>
    </row>
    <row r="6" spans="1:17" s="6" customFormat="1" ht="9" customHeight="1" x14ac:dyDescent="0.2">
      <c r="A6" s="7"/>
      <c r="B6" s="7"/>
      <c r="C6" s="7"/>
      <c r="D6" s="7"/>
      <c r="E6" s="7"/>
      <c r="F6" s="7"/>
      <c r="G6" s="7"/>
      <c r="H6" s="7"/>
      <c r="I6" s="7"/>
      <c r="J6" s="7"/>
      <c r="K6" s="905" t="s">
        <v>10</v>
      </c>
      <c r="L6" s="624"/>
      <c r="M6" s="624"/>
      <c r="N6" s="624"/>
      <c r="O6" s="624"/>
      <c r="P6" s="903"/>
      <c r="Q6" s="7"/>
    </row>
    <row r="7" spans="1:17" s="6" customFormat="1" ht="18" customHeight="1" x14ac:dyDescent="0.2">
      <c r="A7" s="7"/>
      <c r="B7" s="613" t="s">
        <v>311</v>
      </c>
      <c r="C7" s="613"/>
      <c r="D7" s="613"/>
      <c r="E7" s="613"/>
      <c r="F7" s="613"/>
      <c r="G7" s="613"/>
      <c r="H7" s="613"/>
      <c r="I7" s="613"/>
      <c r="J7" s="7"/>
      <c r="K7" s="912" t="str">
        <f>IF(IDENTIFICATION!C24=0,"",IDENTIFICATION!C24)</f>
        <v/>
      </c>
      <c r="L7" s="607"/>
      <c r="M7" s="607"/>
      <c r="N7" s="607"/>
      <c r="O7" s="607"/>
      <c r="P7" s="915"/>
      <c r="Q7" s="7"/>
    </row>
    <row r="8" spans="1:17" s="6" customFormat="1" ht="9" customHeight="1" x14ac:dyDescent="0.2">
      <c r="A8" s="7"/>
      <c r="B8" s="613"/>
      <c r="C8" s="613"/>
      <c r="D8" s="613"/>
      <c r="E8" s="613"/>
      <c r="F8" s="613"/>
      <c r="G8" s="613"/>
      <c r="H8" s="613"/>
      <c r="I8" s="613"/>
      <c r="J8" s="7"/>
      <c r="K8" s="551" t="s">
        <v>11</v>
      </c>
      <c r="L8" s="248" t="s">
        <v>3</v>
      </c>
      <c r="M8" s="250" t="s">
        <v>4</v>
      </c>
      <c r="N8" s="250" t="s">
        <v>5</v>
      </c>
      <c r="O8" s="624" t="s">
        <v>12</v>
      </c>
      <c r="P8" s="903"/>
      <c r="Q8" s="7"/>
    </row>
    <row r="9" spans="1:17" s="6" customFormat="1" ht="18" customHeight="1" x14ac:dyDescent="0.2">
      <c r="A9" s="7"/>
      <c r="B9" s="613"/>
      <c r="C9" s="613"/>
      <c r="D9" s="613"/>
      <c r="E9" s="613"/>
      <c r="F9" s="613"/>
      <c r="G9" s="613"/>
      <c r="H9" s="613"/>
      <c r="I9" s="613"/>
      <c r="J9" s="30"/>
      <c r="K9" s="552"/>
      <c r="L9" s="249" t="str">
        <f>IF(IDENTIFICATION!D26=0,"",IDENTIFICATION!D26)</f>
        <v/>
      </c>
      <c r="M9" s="120" t="str">
        <f>IF(IDENTIFICATION!E26=0,"",IDENTIFICATION!E26)</f>
        <v/>
      </c>
      <c r="N9" s="120" t="str">
        <f>IF(IDENTIFICATION!F26=0,"",IDENTIFICATION!F26)</f>
        <v/>
      </c>
      <c r="O9" s="695" t="str">
        <f>IF(IDENTIFICATION!G26=0,"",IDENTIFICATION!G26)</f>
        <v/>
      </c>
      <c r="P9" s="904"/>
      <c r="Q9" s="7"/>
    </row>
    <row r="10" spans="1:17" s="6" customFormat="1" ht="9" customHeight="1" x14ac:dyDescent="0.2">
      <c r="A10" s="7"/>
      <c r="B10" s="613"/>
      <c r="C10" s="613"/>
      <c r="D10" s="613"/>
      <c r="E10" s="613"/>
      <c r="F10" s="613"/>
      <c r="G10" s="613"/>
      <c r="H10" s="613"/>
      <c r="I10" s="613"/>
      <c r="J10" s="30"/>
      <c r="K10" s="905" t="s">
        <v>13</v>
      </c>
      <c r="L10" s="624"/>
      <c r="M10" s="624"/>
      <c r="N10" s="631" t="s">
        <v>14</v>
      </c>
      <c r="O10" s="246" t="s">
        <v>3</v>
      </c>
      <c r="P10" s="87" t="s">
        <v>4</v>
      </c>
      <c r="Q10" s="7"/>
    </row>
    <row r="11" spans="1:17" s="6" customFormat="1" ht="18" customHeight="1" x14ac:dyDescent="0.2">
      <c r="A11" s="7"/>
      <c r="B11" s="613"/>
      <c r="C11" s="613"/>
      <c r="D11" s="613"/>
      <c r="E11" s="613"/>
      <c r="F11" s="613"/>
      <c r="G11" s="613"/>
      <c r="H11" s="613"/>
      <c r="I11" s="613"/>
      <c r="J11" s="30"/>
      <c r="K11" s="262" t="str">
        <f>IF(IDENTIFICATION!C28=0,"",IDENTIFICATION!C28)</f>
        <v/>
      </c>
      <c r="L11" s="263" t="str">
        <f>IF(IDENTIFICATION!D28=0,"",IDENTIFICATION!D28)</f>
        <v/>
      </c>
      <c r="M11" s="263" t="str">
        <f>IF(IDENTIFICATION!E28=0,"",IDENTIFICATION!E28)</f>
        <v/>
      </c>
      <c r="N11" s="632"/>
      <c r="O11" s="269" t="str">
        <f>IF(IDENTIFICATION!G28=0,"",IDENTIFICATION!G28)</f>
        <v/>
      </c>
      <c r="P11" s="264" t="str">
        <f>IF(IDENTIFICATION!H28=0,"",IDENTIFICATION!H28)</f>
        <v/>
      </c>
      <c r="Q11" s="7"/>
    </row>
    <row r="12" spans="1:17" s="6" customFormat="1" ht="9" customHeight="1" x14ac:dyDescent="0.2">
      <c r="A12" s="7"/>
      <c r="B12" s="7"/>
      <c r="C12" s="9"/>
      <c r="D12" s="16"/>
      <c r="E12" s="16"/>
      <c r="F12" s="8"/>
      <c r="G12" s="8"/>
      <c r="H12" s="8"/>
      <c r="I12" s="8"/>
      <c r="J12" s="7"/>
      <c r="K12" s="518" t="s">
        <v>15</v>
      </c>
      <c r="L12" s="519"/>
      <c r="M12" s="519"/>
      <c r="N12" s="519"/>
      <c r="O12" s="519"/>
      <c r="P12" s="520"/>
      <c r="Q12" s="7"/>
    </row>
    <row r="13" spans="1:17" s="6" customFormat="1" ht="18" customHeight="1" x14ac:dyDescent="0.2">
      <c r="A13" s="7"/>
      <c r="B13" s="7"/>
      <c r="C13" s="9"/>
      <c r="D13" s="16"/>
      <c r="E13" s="16"/>
      <c r="F13" s="8"/>
      <c r="G13" s="8"/>
      <c r="H13" s="8"/>
      <c r="I13" s="8"/>
      <c r="J13" s="7"/>
      <c r="K13" s="797" t="str">
        <f>IF(IDENTIFICATION!C30=0,"",IDENTIFICATION!C30)</f>
        <v/>
      </c>
      <c r="L13" s="617"/>
      <c r="M13" s="617"/>
      <c r="N13" s="617"/>
      <c r="O13" s="617"/>
      <c r="P13" s="798"/>
      <c r="Q13" s="7"/>
    </row>
    <row r="14" spans="1:17" ht="9" customHeight="1" x14ac:dyDescent="0.25">
      <c r="A14" s="1"/>
      <c r="B14" s="1"/>
      <c r="C14" s="1"/>
      <c r="D14" s="1"/>
      <c r="E14" s="1"/>
      <c r="F14" s="1"/>
      <c r="G14" s="1"/>
      <c r="H14" s="1"/>
      <c r="I14" s="1"/>
      <c r="J14" s="1"/>
      <c r="K14" s="518" t="s">
        <v>16</v>
      </c>
      <c r="L14" s="519"/>
      <c r="M14" s="519"/>
      <c r="N14" s="519"/>
      <c r="O14" s="519" t="s">
        <v>17</v>
      </c>
      <c r="P14" s="520"/>
      <c r="Q14" s="1"/>
    </row>
    <row r="15" spans="1:17" ht="18" customHeight="1" thickBot="1" x14ac:dyDescent="0.3">
      <c r="A15" s="1"/>
      <c r="B15" s="1"/>
      <c r="C15" s="1"/>
      <c r="D15" s="1"/>
      <c r="E15" s="1"/>
      <c r="F15" s="1"/>
      <c r="G15" s="1"/>
      <c r="H15" s="1"/>
      <c r="I15" s="1"/>
      <c r="J15" s="1"/>
      <c r="K15" s="950" t="str">
        <f>IF(IDENTIFICATION!C32=0,"",IDENTIFICATION!C32)</f>
        <v/>
      </c>
      <c r="L15" s="620"/>
      <c r="M15" s="620"/>
      <c r="N15" s="621"/>
      <c r="O15" s="622" t="str">
        <f>IF(IDENTIFICATION!G32=0,"",IDENTIFICATION!G32)</f>
        <v/>
      </c>
      <c r="P15" s="951"/>
      <c r="Q15" s="1"/>
    </row>
    <row r="16" spans="1:17" x14ac:dyDescent="0.25">
      <c r="A16" s="1"/>
      <c r="B16" s="439" t="s">
        <v>307</v>
      </c>
      <c r="C16" s="1"/>
      <c r="D16" s="1"/>
      <c r="E16" s="1"/>
      <c r="F16" s="1"/>
      <c r="G16" s="1"/>
      <c r="H16" s="1"/>
      <c r="I16" s="1"/>
      <c r="J16" s="1"/>
      <c r="K16" s="1"/>
      <c r="L16" s="1"/>
      <c r="M16" s="1"/>
      <c r="N16" s="1"/>
      <c r="O16" s="1"/>
      <c r="P16" s="1"/>
    </row>
    <row r="17" spans="1:17" ht="18" customHeight="1" x14ac:dyDescent="0.25">
      <c r="A17" s="1"/>
      <c r="B17" s="428"/>
      <c r="C17" s="429" t="s">
        <v>308</v>
      </c>
      <c r="D17" s="430"/>
      <c r="E17" s="430"/>
      <c r="F17" s="430"/>
      <c r="G17" s="430"/>
      <c r="H17" s="430"/>
      <c r="I17" s="430"/>
      <c r="J17" s="429" t="s">
        <v>312</v>
      </c>
      <c r="K17" s="431"/>
      <c r="L17" s="431"/>
      <c r="M17" s="431"/>
      <c r="N17" s="431"/>
      <c r="O17" s="432"/>
      <c r="P17" s="1"/>
    </row>
    <row r="18" spans="1:17" ht="18" customHeight="1" x14ac:dyDescent="0.25">
      <c r="A18" s="1"/>
      <c r="B18" s="433"/>
      <c r="C18" s="427" t="s">
        <v>313</v>
      </c>
      <c r="D18" s="426"/>
      <c r="E18" s="426"/>
      <c r="F18" s="426"/>
      <c r="G18" s="426"/>
      <c r="H18" s="426"/>
      <c r="I18" s="426"/>
      <c r="J18" s="427" t="s">
        <v>314</v>
      </c>
      <c r="K18" s="1"/>
      <c r="L18" s="1"/>
      <c r="M18" s="1"/>
      <c r="N18" s="1"/>
      <c r="O18" s="434"/>
      <c r="P18" s="1"/>
    </row>
    <row r="19" spans="1:17" ht="18" customHeight="1" x14ac:dyDescent="0.25">
      <c r="A19" s="1"/>
      <c r="B19" s="435"/>
      <c r="C19" s="436" t="str">
        <f>"Amélioration significative par rapport à première rencontre de suivi et passage sous le seuil clinique"</f>
        <v>Amélioration significative par rapport à première rencontre de suivi et passage sous le seuil clinique</v>
      </c>
      <c r="D19" s="437"/>
      <c r="E19" s="437"/>
      <c r="F19" s="437"/>
      <c r="G19" s="437"/>
      <c r="H19" s="437"/>
      <c r="I19" s="437"/>
      <c r="J19" s="437"/>
      <c r="K19" s="437"/>
      <c r="L19" s="437"/>
      <c r="M19" s="437"/>
      <c r="N19" s="437"/>
      <c r="O19" s="438"/>
      <c r="P19" s="1"/>
    </row>
    <row r="20" spans="1:17" x14ac:dyDescent="0.25">
      <c r="A20" s="1"/>
      <c r="B20" s="1"/>
      <c r="C20" s="1"/>
      <c r="D20" s="1"/>
      <c r="E20" s="1"/>
      <c r="F20" s="1"/>
      <c r="G20" s="1"/>
      <c r="H20" s="1"/>
      <c r="I20" s="1"/>
      <c r="J20" s="1"/>
      <c r="K20" s="1"/>
      <c r="L20" s="1"/>
      <c r="M20" s="1"/>
      <c r="N20" s="1"/>
      <c r="O20" s="1"/>
      <c r="P20" s="1"/>
    </row>
    <row r="21" spans="1:17" x14ac:dyDescent="0.25">
      <c r="A21" s="1"/>
      <c r="B21" s="1"/>
      <c r="C21" s="1"/>
      <c r="D21" s="1"/>
      <c r="E21" s="1"/>
      <c r="F21" s="1"/>
      <c r="G21" s="1"/>
      <c r="H21" s="1"/>
      <c r="I21" s="1"/>
      <c r="J21" s="1"/>
      <c r="K21" s="1"/>
      <c r="L21" s="1"/>
      <c r="M21" s="1"/>
      <c r="N21" s="1"/>
      <c r="O21" s="1"/>
      <c r="P21" s="1"/>
      <c r="Q21" s="1"/>
    </row>
    <row r="22" spans="1:17" x14ac:dyDescent="0.25">
      <c r="A22" s="1"/>
      <c r="B22" s="1"/>
      <c r="C22" s="1"/>
      <c r="D22" s="1"/>
      <c r="E22" s="1"/>
      <c r="F22" s="1"/>
      <c r="G22" s="1"/>
      <c r="H22" s="1"/>
      <c r="I22" s="1"/>
      <c r="J22" s="1"/>
      <c r="K22" s="1"/>
      <c r="L22" s="1"/>
      <c r="M22" s="1"/>
      <c r="N22" s="1"/>
      <c r="O22" s="1"/>
      <c r="P22" s="1"/>
      <c r="Q22" s="1"/>
    </row>
    <row r="23" spans="1:17" x14ac:dyDescent="0.25">
      <c r="A23" s="1"/>
      <c r="B23" s="1"/>
      <c r="C23" s="1"/>
      <c r="D23" s="1"/>
      <c r="E23" s="1"/>
      <c r="F23" s="1"/>
      <c r="G23" s="1"/>
      <c r="H23" s="1"/>
      <c r="I23" s="1"/>
      <c r="J23" s="1"/>
      <c r="K23" s="1"/>
      <c r="L23" s="1"/>
      <c r="M23" s="1"/>
      <c r="N23" s="1"/>
      <c r="O23" s="1"/>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1"/>
      <c r="C26" s="1"/>
      <c r="D26" s="1"/>
      <c r="E26" s="1"/>
      <c r="F26" s="1"/>
      <c r="G26" s="1"/>
      <c r="H26" s="1"/>
      <c r="I26" s="1"/>
      <c r="J26" s="1"/>
      <c r="K26" s="1"/>
      <c r="L26" s="1"/>
      <c r="M26" s="1"/>
      <c r="N26" s="1"/>
      <c r="O26" s="1"/>
      <c r="P26" s="1"/>
      <c r="Q26" s="1"/>
    </row>
    <row r="27" spans="1:17" x14ac:dyDescent="0.25">
      <c r="A27" s="1"/>
      <c r="B27" s="1"/>
      <c r="C27" s="1"/>
      <c r="D27" s="1"/>
      <c r="E27" s="1"/>
      <c r="F27" s="1"/>
      <c r="G27" s="1"/>
      <c r="H27" s="1"/>
      <c r="I27" s="1"/>
      <c r="J27" s="1"/>
      <c r="K27" s="1"/>
      <c r="L27" s="1"/>
      <c r="M27" s="1"/>
      <c r="N27" s="1"/>
      <c r="O27" s="1"/>
      <c r="P27" s="1"/>
      <c r="Q27" s="1"/>
    </row>
    <row r="28" spans="1:17" x14ac:dyDescent="0.25">
      <c r="A28" s="1"/>
      <c r="B28" s="1"/>
      <c r="C28" s="1"/>
      <c r="D28" s="1"/>
      <c r="E28" s="1"/>
      <c r="F28" s="1"/>
      <c r="G28" s="1"/>
      <c r="H28" s="1"/>
      <c r="I28" s="1"/>
      <c r="J28" s="1"/>
      <c r="K28" s="1"/>
      <c r="L28" s="1"/>
      <c r="M28" s="1"/>
      <c r="N28" s="1"/>
      <c r="O28" s="1"/>
      <c r="P28" s="1"/>
      <c r="Q28" s="1"/>
    </row>
    <row r="29" spans="1:17" x14ac:dyDescent="0.25">
      <c r="A29" s="1"/>
      <c r="B29" s="1"/>
      <c r="C29" s="1"/>
      <c r="D29" s="1"/>
      <c r="E29" s="1"/>
      <c r="F29" s="1"/>
      <c r="G29" s="1"/>
      <c r="H29" s="1"/>
      <c r="I29" s="1"/>
      <c r="J29" s="1"/>
      <c r="K29" s="1"/>
      <c r="L29" s="1"/>
      <c r="M29" s="1"/>
      <c r="N29" s="1"/>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1"/>
      <c r="B31" s="1"/>
      <c r="C31" s="1"/>
      <c r="D31" s="1"/>
      <c r="E31" s="1"/>
      <c r="F31" s="1"/>
      <c r="G31" s="1"/>
      <c r="H31" s="1"/>
      <c r="I31" s="1"/>
      <c r="J31" s="1"/>
      <c r="K31" s="1"/>
      <c r="L31" s="1"/>
      <c r="M31" s="1"/>
      <c r="N31" s="1"/>
      <c r="O31" s="1"/>
      <c r="P31" s="1"/>
      <c r="Q31" s="1"/>
    </row>
    <row r="32" spans="1:17" x14ac:dyDescent="0.25">
      <c r="A32" s="1"/>
      <c r="B32" s="1"/>
      <c r="C32" s="1"/>
      <c r="D32" s="1"/>
      <c r="E32" s="1"/>
      <c r="F32" s="1"/>
      <c r="G32" s="1"/>
      <c r="H32" s="1"/>
      <c r="I32" s="1"/>
      <c r="J32" s="1"/>
      <c r="K32" s="1"/>
      <c r="L32" s="1"/>
      <c r="M32" s="1"/>
      <c r="N32" s="1"/>
      <c r="O32" s="1"/>
      <c r="P32" s="1"/>
      <c r="Q32" s="1"/>
    </row>
    <row r="33" spans="1:17" x14ac:dyDescent="0.25">
      <c r="A33" s="1"/>
      <c r="B33" s="1"/>
      <c r="C33" s="1"/>
      <c r="D33" s="1"/>
      <c r="E33" s="1"/>
      <c r="F33" s="1"/>
      <c r="G33" s="1"/>
      <c r="H33" s="1"/>
      <c r="I33" s="1"/>
      <c r="J33" s="1"/>
      <c r="K33" s="1"/>
      <c r="L33" s="1"/>
      <c r="M33" s="1"/>
      <c r="N33" s="1"/>
      <c r="O33" s="1"/>
      <c r="P33" s="1"/>
      <c r="Q33" s="1"/>
    </row>
    <row r="34" spans="1:17" x14ac:dyDescent="0.25">
      <c r="A34" s="1"/>
      <c r="B34" s="1"/>
      <c r="C34" s="1"/>
      <c r="D34" s="1"/>
      <c r="E34" s="1"/>
      <c r="F34" s="1"/>
      <c r="G34" s="1"/>
      <c r="H34" s="1"/>
      <c r="I34" s="1"/>
      <c r="J34" s="1"/>
      <c r="K34" s="1"/>
      <c r="L34" s="1"/>
      <c r="M34" s="1"/>
      <c r="N34" s="1"/>
      <c r="O34" s="1"/>
      <c r="P34" s="1"/>
      <c r="Q34" s="1"/>
    </row>
    <row r="35" spans="1:17" x14ac:dyDescent="0.25">
      <c r="A35" s="1"/>
      <c r="B35" s="1"/>
      <c r="C35" s="1"/>
      <c r="D35" s="1"/>
      <c r="E35" s="1"/>
      <c r="F35" s="1"/>
      <c r="G35" s="1"/>
      <c r="H35" s="1"/>
      <c r="I35" s="1"/>
      <c r="J35" s="1"/>
      <c r="K35" s="1"/>
      <c r="L35" s="1"/>
      <c r="M35" s="1"/>
      <c r="N35" s="1"/>
      <c r="O35" s="1"/>
      <c r="P35" s="1"/>
      <c r="Q35" s="1"/>
    </row>
    <row r="36" spans="1:17" x14ac:dyDescent="0.25">
      <c r="A36" s="1"/>
      <c r="B36" s="1"/>
      <c r="C36" s="1"/>
      <c r="D36" s="1"/>
      <c r="E36" s="1"/>
      <c r="F36" s="1"/>
      <c r="G36" s="1"/>
      <c r="H36" s="1"/>
      <c r="I36" s="1"/>
      <c r="J36" s="1"/>
      <c r="K36" s="1"/>
      <c r="L36" s="1"/>
      <c r="M36" s="1"/>
      <c r="N36" s="1"/>
      <c r="O36" s="1"/>
      <c r="P36" s="1"/>
      <c r="Q36" s="1"/>
    </row>
    <row r="37" spans="1:17" x14ac:dyDescent="0.25">
      <c r="A37" s="1"/>
      <c r="B37" s="1"/>
      <c r="C37" s="1"/>
      <c r="D37" s="1"/>
      <c r="E37" s="1"/>
      <c r="F37" s="1"/>
      <c r="G37" s="1"/>
      <c r="H37" s="1"/>
      <c r="I37" s="1"/>
      <c r="J37" s="1"/>
      <c r="K37" s="1"/>
      <c r="L37" s="1"/>
      <c r="M37" s="1"/>
      <c r="N37" s="1"/>
      <c r="O37" s="1"/>
      <c r="P37" s="1"/>
      <c r="Q37" s="1"/>
    </row>
    <row r="38" spans="1:17" x14ac:dyDescent="0.25">
      <c r="A38" s="1"/>
      <c r="B38" s="1"/>
      <c r="C38" s="1"/>
      <c r="D38" s="1"/>
      <c r="E38" s="1"/>
      <c r="F38" s="1"/>
      <c r="G38" s="1"/>
      <c r="H38" s="1"/>
      <c r="I38" s="1"/>
      <c r="J38" s="1"/>
      <c r="K38" s="1"/>
      <c r="L38" s="1"/>
      <c r="M38" s="1"/>
      <c r="N38" s="1"/>
      <c r="O38" s="1"/>
      <c r="P38" s="1"/>
      <c r="Q38" s="1"/>
    </row>
    <row r="39" spans="1:17" x14ac:dyDescent="0.25">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row r="42" spans="1:17" x14ac:dyDescent="0.25">
      <c r="A42" s="1"/>
      <c r="B42" s="1"/>
      <c r="C42" s="1"/>
      <c r="D42" s="1"/>
      <c r="E42" s="1"/>
      <c r="F42" s="1"/>
      <c r="G42" s="1"/>
      <c r="H42" s="1"/>
      <c r="I42" s="1"/>
      <c r="J42" s="1"/>
      <c r="K42" s="1"/>
      <c r="L42" s="1"/>
      <c r="M42" s="1"/>
      <c r="N42" s="1"/>
      <c r="O42" s="1"/>
      <c r="P42" s="1"/>
      <c r="Q42" s="1"/>
    </row>
    <row r="43" spans="1:17" x14ac:dyDescent="0.25">
      <c r="A43" s="1"/>
      <c r="B43" s="1"/>
      <c r="C43" s="1"/>
      <c r="D43" s="1"/>
      <c r="E43" s="1"/>
      <c r="F43" s="1"/>
      <c r="G43" s="1"/>
      <c r="H43" s="1"/>
      <c r="I43" s="1"/>
      <c r="J43" s="1"/>
      <c r="K43" s="1"/>
      <c r="L43" s="1"/>
      <c r="M43" s="1"/>
      <c r="N43" s="1"/>
      <c r="O43" s="1"/>
      <c r="P43" s="1"/>
      <c r="Q43" s="1"/>
    </row>
    <row r="44" spans="1:17" x14ac:dyDescent="0.25">
      <c r="A44" s="1"/>
      <c r="B44" s="1"/>
      <c r="C44" s="1"/>
      <c r="D44" s="1"/>
      <c r="E44" s="1"/>
      <c r="F44" s="1"/>
      <c r="G44" s="1"/>
      <c r="H44" s="1"/>
      <c r="I44" s="1"/>
      <c r="J44" s="1"/>
      <c r="K44" s="1"/>
      <c r="L44" s="1"/>
      <c r="M44" s="1"/>
      <c r="N44" s="1"/>
      <c r="O44" s="1"/>
      <c r="P44" s="1"/>
      <c r="Q44" s="1"/>
    </row>
    <row r="45" spans="1:17" x14ac:dyDescent="0.25">
      <c r="A45" s="1"/>
      <c r="B45" s="1"/>
      <c r="C45" s="1"/>
      <c r="D45" s="1"/>
      <c r="E45" s="1"/>
      <c r="F45" s="1"/>
      <c r="G45" s="1"/>
      <c r="H45" s="1"/>
      <c r="I45" s="1"/>
      <c r="J45" s="1"/>
      <c r="K45" s="1"/>
      <c r="L45" s="1"/>
      <c r="M45" s="1"/>
      <c r="N45" s="1"/>
      <c r="O45" s="1"/>
      <c r="P45" s="1"/>
      <c r="Q45" s="1"/>
    </row>
    <row r="46" spans="1:17" x14ac:dyDescent="0.25">
      <c r="A46" s="1"/>
      <c r="B46" s="1"/>
      <c r="C46" s="1"/>
      <c r="D46" s="1"/>
      <c r="E46" s="1"/>
      <c r="F46" s="1"/>
      <c r="G46" s="1"/>
      <c r="H46" s="1"/>
      <c r="I46" s="1"/>
      <c r="J46" s="1"/>
      <c r="K46" s="1"/>
      <c r="L46" s="1"/>
      <c r="M46" s="1"/>
      <c r="N46" s="1"/>
      <c r="O46" s="1"/>
      <c r="P46" s="1"/>
      <c r="Q46" s="1"/>
    </row>
    <row r="47" spans="1:17" x14ac:dyDescent="0.25">
      <c r="A47" s="1"/>
      <c r="B47" s="1"/>
      <c r="C47" s="1"/>
      <c r="D47" s="1"/>
      <c r="E47" s="1"/>
      <c r="F47" s="1"/>
      <c r="G47" s="1"/>
      <c r="H47" s="1"/>
      <c r="I47" s="1"/>
      <c r="J47" s="1"/>
      <c r="K47" s="1"/>
      <c r="L47" s="1"/>
      <c r="M47" s="1"/>
      <c r="N47" s="1"/>
      <c r="O47" s="1"/>
      <c r="P47" s="1"/>
      <c r="Q47" s="1"/>
    </row>
    <row r="48" spans="1:17"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row r="53" spans="1:17" x14ac:dyDescent="0.25">
      <c r="A53" s="1"/>
      <c r="B53" s="1"/>
      <c r="C53" s="1"/>
      <c r="D53" s="1"/>
      <c r="E53" s="1"/>
      <c r="F53" s="1"/>
      <c r="G53" s="1"/>
      <c r="H53" s="1"/>
      <c r="I53" s="1"/>
      <c r="J53" s="1"/>
      <c r="K53" s="1"/>
      <c r="L53" s="1"/>
      <c r="M53" s="1"/>
      <c r="N53" s="1"/>
      <c r="O53" s="1"/>
      <c r="P53" s="1"/>
      <c r="Q53" s="1"/>
    </row>
    <row r="54" spans="1:17" x14ac:dyDescent="0.25">
      <c r="A54" s="1"/>
      <c r="B54" s="1"/>
      <c r="C54" s="1"/>
      <c r="D54" s="1"/>
      <c r="E54" s="1"/>
      <c r="F54" s="1"/>
      <c r="G54" s="1"/>
      <c r="H54" s="1"/>
      <c r="I54" s="1"/>
      <c r="J54" s="1"/>
      <c r="K54" s="1"/>
      <c r="L54" s="1"/>
      <c r="M54" s="1"/>
      <c r="N54" s="1"/>
      <c r="O54" s="1"/>
      <c r="P54" s="1"/>
      <c r="Q54" s="1"/>
    </row>
    <row r="55" spans="1:17" x14ac:dyDescent="0.25">
      <c r="A55" s="1"/>
      <c r="B55" s="1"/>
      <c r="C55" s="1"/>
      <c r="D55" s="1"/>
      <c r="E55" s="1"/>
      <c r="F55" s="1"/>
      <c r="G55" s="2"/>
      <c r="H55" s="2"/>
      <c r="I55" s="1"/>
      <c r="J55" s="1"/>
      <c r="K55" s="1"/>
      <c r="L55" s="1"/>
      <c r="M55" s="1"/>
      <c r="N55" s="1"/>
      <c r="O55" s="1"/>
      <c r="P55" s="1"/>
      <c r="Q55" s="1"/>
    </row>
    <row r="56" spans="1:17" x14ac:dyDescent="0.25">
      <c r="A56" s="1"/>
      <c r="B56" s="1"/>
      <c r="C56" s="1"/>
      <c r="D56" s="1"/>
      <c r="E56" s="1"/>
      <c r="F56" s="1"/>
      <c r="G56" s="1"/>
      <c r="H56" s="1"/>
      <c r="I56" s="1"/>
      <c r="J56" s="1"/>
      <c r="K56" s="1"/>
      <c r="L56" s="1"/>
      <c r="M56" s="1"/>
      <c r="N56" s="1"/>
      <c r="O56" s="1"/>
      <c r="P56" s="1"/>
      <c r="Q56" s="1"/>
    </row>
    <row r="57" spans="1:17" x14ac:dyDescent="0.25">
      <c r="A57" s="1"/>
      <c r="B57" s="1"/>
      <c r="C57" s="1"/>
      <c r="D57" s="1"/>
      <c r="E57" s="1"/>
      <c r="F57" s="1"/>
      <c r="G57" s="1"/>
      <c r="H57" s="1"/>
      <c r="I57" s="1"/>
      <c r="J57" s="1"/>
      <c r="K57" s="1"/>
      <c r="L57" s="1"/>
      <c r="M57" s="1"/>
      <c r="N57" s="1"/>
      <c r="O57" s="1"/>
      <c r="P57" s="1"/>
      <c r="Q57" s="1"/>
    </row>
    <row r="58" spans="1:17" x14ac:dyDescent="0.25">
      <c r="A58" s="1"/>
      <c r="B58" s="1"/>
      <c r="C58" s="1"/>
      <c r="D58" s="1"/>
      <c r="E58" s="1"/>
      <c r="F58" s="1"/>
      <c r="G58" s="1"/>
      <c r="H58" s="1"/>
      <c r="I58" s="1"/>
      <c r="J58" s="1"/>
      <c r="K58" s="1"/>
      <c r="L58" s="1"/>
      <c r="M58" s="1"/>
      <c r="N58" s="1"/>
      <c r="O58" s="1"/>
      <c r="P58" s="1"/>
      <c r="Q58" s="1"/>
    </row>
    <row r="59" spans="1:17" x14ac:dyDescent="0.25">
      <c r="A59" s="1"/>
      <c r="B59" s="1"/>
      <c r="C59" s="1"/>
      <c r="D59" s="1"/>
      <c r="E59" s="1"/>
      <c r="F59" s="1"/>
      <c r="G59" s="1"/>
      <c r="H59" s="1"/>
      <c r="I59" s="1"/>
      <c r="J59" s="1"/>
      <c r="K59" s="1"/>
      <c r="L59" s="1"/>
      <c r="M59" s="1"/>
      <c r="N59" s="1"/>
      <c r="O59" s="1"/>
      <c r="P59" s="1"/>
      <c r="Q59" s="1"/>
    </row>
    <row r="60" spans="1:17" x14ac:dyDescent="0.25">
      <c r="A60" s="1"/>
      <c r="B60" s="1"/>
      <c r="C60" s="1"/>
      <c r="D60" s="1"/>
      <c r="E60" s="1"/>
      <c r="F60" s="1"/>
      <c r="G60" s="1"/>
      <c r="H60" s="1"/>
      <c r="I60" s="1"/>
      <c r="J60" s="1"/>
      <c r="K60" s="1"/>
      <c r="L60" s="1"/>
      <c r="M60" s="1"/>
      <c r="N60" s="1"/>
      <c r="O60" s="1"/>
      <c r="P60" s="1"/>
      <c r="Q60" s="1"/>
    </row>
    <row r="61" spans="1:17" x14ac:dyDescent="0.25">
      <c r="A61" s="1"/>
      <c r="C61" s="1"/>
      <c r="D61" s="1"/>
      <c r="E61" s="1"/>
      <c r="F61" s="1"/>
      <c r="G61" s="1"/>
      <c r="H61" s="1"/>
      <c r="I61" s="1"/>
      <c r="J61" s="1"/>
      <c r="K61" s="1"/>
      <c r="L61" s="1"/>
      <c r="M61" s="1"/>
      <c r="N61" s="1"/>
      <c r="O61" s="1"/>
      <c r="P61" s="1"/>
      <c r="Q61" s="1"/>
    </row>
    <row r="62" spans="1:17" x14ac:dyDescent="0.25">
      <c r="A62" s="1"/>
      <c r="B62" s="1"/>
      <c r="C62" s="1"/>
      <c r="D62" s="1"/>
      <c r="E62" s="1"/>
      <c r="F62" s="1"/>
      <c r="G62" s="1"/>
      <c r="H62" s="1"/>
      <c r="I62" s="1"/>
      <c r="J62" s="1"/>
      <c r="K62" s="1"/>
      <c r="L62" s="1"/>
      <c r="M62" s="1"/>
      <c r="N62" s="1"/>
      <c r="O62" s="1"/>
      <c r="P62" s="1"/>
      <c r="Q62" s="1"/>
    </row>
    <row r="63" spans="1:17" x14ac:dyDescent="0.25">
      <c r="A63" s="1"/>
      <c r="B63" s="1"/>
      <c r="C63" s="1"/>
      <c r="D63" s="1"/>
      <c r="E63" s="1"/>
      <c r="F63" s="1"/>
      <c r="G63" s="1"/>
      <c r="H63" s="1"/>
      <c r="I63" s="1"/>
      <c r="J63" s="1"/>
      <c r="K63" s="1"/>
      <c r="L63" s="1"/>
      <c r="M63" s="1"/>
      <c r="N63" s="1"/>
      <c r="O63" s="1"/>
      <c r="P63" s="1"/>
      <c r="Q63" s="1"/>
    </row>
    <row r="64" spans="1:17" x14ac:dyDescent="0.25">
      <c r="A64" s="1"/>
      <c r="B64" s="1"/>
      <c r="C64" s="1"/>
      <c r="D64" s="1"/>
      <c r="E64" s="1"/>
      <c r="F64" s="1"/>
      <c r="G64" s="1"/>
      <c r="H64" s="1"/>
      <c r="I64" s="1"/>
      <c r="J64" s="1"/>
      <c r="K64" s="1"/>
      <c r="L64" s="1"/>
      <c r="M64" s="1"/>
      <c r="N64" s="1"/>
      <c r="O64" s="1"/>
      <c r="P64" s="1"/>
      <c r="Q64" s="1"/>
    </row>
    <row r="65" spans="1:17" x14ac:dyDescent="0.25">
      <c r="A65" s="1"/>
      <c r="B65" s="1"/>
      <c r="C65" s="1"/>
      <c r="D65" s="1"/>
      <c r="E65" s="1"/>
      <c r="F65" s="1"/>
      <c r="G65" s="1"/>
      <c r="H65" s="1"/>
      <c r="I65" s="1"/>
      <c r="J65" s="1"/>
      <c r="K65" s="1"/>
      <c r="L65" s="1"/>
      <c r="M65" s="1"/>
      <c r="N65" s="1"/>
      <c r="O65" s="1"/>
      <c r="P65" s="1"/>
      <c r="Q65" s="1"/>
    </row>
    <row r="66" spans="1:17" x14ac:dyDescent="0.25">
      <c r="A66" s="1"/>
      <c r="B66" s="1"/>
      <c r="C66" s="1"/>
      <c r="D66" s="1"/>
      <c r="E66" s="1"/>
      <c r="F66" s="1"/>
      <c r="G66" s="1"/>
      <c r="H66" s="1"/>
      <c r="I66" s="1"/>
      <c r="J66" s="1"/>
      <c r="K66" s="1"/>
      <c r="L66" s="1"/>
      <c r="M66" s="1"/>
      <c r="N66" s="1"/>
      <c r="O66" s="1"/>
      <c r="P66" s="1"/>
      <c r="Q66" s="1"/>
    </row>
    <row r="67" spans="1:17" x14ac:dyDescent="0.25">
      <c r="A67" s="1"/>
      <c r="B67" s="1"/>
      <c r="C67" s="1"/>
      <c r="D67" s="1"/>
      <c r="E67" s="1"/>
      <c r="F67" s="1"/>
      <c r="G67" s="1"/>
      <c r="H67" s="1"/>
      <c r="I67" s="1"/>
      <c r="J67" s="1"/>
      <c r="K67" s="1"/>
      <c r="L67" s="1"/>
      <c r="M67" s="1"/>
      <c r="N67" s="1"/>
      <c r="O67" s="1"/>
      <c r="P67" s="1"/>
      <c r="Q67" s="1"/>
    </row>
    <row r="68" spans="1:17" x14ac:dyDescent="0.25">
      <c r="A68" s="1"/>
      <c r="B68" s="1"/>
      <c r="C68" s="1"/>
      <c r="D68" s="1"/>
      <c r="E68" s="1"/>
      <c r="F68" s="1"/>
      <c r="G68" s="1"/>
      <c r="H68" s="1"/>
      <c r="I68" s="1"/>
      <c r="J68" s="1"/>
      <c r="K68" s="1"/>
      <c r="L68" s="1"/>
      <c r="M68" s="1"/>
      <c r="N68" s="1"/>
      <c r="O68" s="1"/>
      <c r="P68" s="1"/>
      <c r="Q68" s="1"/>
    </row>
    <row r="69" spans="1:17" x14ac:dyDescent="0.25">
      <c r="A69" s="1"/>
      <c r="B69" s="1"/>
      <c r="C69" s="1"/>
      <c r="D69" s="1"/>
      <c r="E69" s="1"/>
      <c r="F69" s="1"/>
      <c r="G69" s="1"/>
      <c r="H69" s="1"/>
      <c r="I69" s="1"/>
      <c r="J69" s="1"/>
      <c r="K69" s="1"/>
      <c r="L69" s="1"/>
      <c r="M69" s="1"/>
      <c r="N69" s="1"/>
      <c r="O69" s="1"/>
      <c r="P69" s="1"/>
      <c r="Q69" s="1"/>
    </row>
    <row r="70" spans="1:17" x14ac:dyDescent="0.25">
      <c r="A70" s="1"/>
      <c r="B70" s="1"/>
      <c r="C70" s="1"/>
      <c r="D70" s="1"/>
      <c r="E70" s="1"/>
      <c r="F70" s="1"/>
      <c r="G70" s="1"/>
      <c r="H70" s="1"/>
      <c r="I70" s="1"/>
      <c r="J70" s="1"/>
      <c r="K70" s="1"/>
      <c r="L70" s="1"/>
      <c r="M70" s="1"/>
      <c r="N70" s="1"/>
      <c r="O70" s="1"/>
      <c r="P70" s="1"/>
      <c r="Q70" s="1"/>
    </row>
    <row r="71" spans="1:17" x14ac:dyDescent="0.25">
      <c r="A71" s="1"/>
      <c r="B71" s="1"/>
      <c r="C71" s="1"/>
      <c r="D71" s="1"/>
      <c r="E71" s="1"/>
      <c r="F71" s="1"/>
      <c r="G71" s="1"/>
      <c r="H71" s="1"/>
      <c r="I71" s="1"/>
      <c r="J71" s="1"/>
      <c r="K71" s="1"/>
      <c r="L71" s="1"/>
      <c r="M71" s="1"/>
      <c r="N71" s="1"/>
      <c r="O71" s="1"/>
      <c r="P71" s="1"/>
      <c r="Q71" s="1"/>
    </row>
    <row r="72" spans="1:17" x14ac:dyDescent="0.25">
      <c r="A72" s="1"/>
      <c r="B72" s="1"/>
      <c r="C72" s="1"/>
      <c r="D72" s="1"/>
      <c r="E72" s="1"/>
      <c r="F72" s="1"/>
      <c r="G72" s="1"/>
      <c r="H72" s="1"/>
      <c r="I72" s="1"/>
      <c r="J72" s="1"/>
      <c r="K72" s="1"/>
      <c r="L72" s="1"/>
      <c r="M72" s="1"/>
      <c r="N72" s="1"/>
      <c r="O72" s="1"/>
      <c r="P72" s="1"/>
      <c r="Q72" s="1"/>
    </row>
    <row r="73" spans="1:17" x14ac:dyDescent="0.25">
      <c r="A73" s="1"/>
      <c r="B73" s="1"/>
      <c r="C73" s="1"/>
      <c r="D73" s="1"/>
      <c r="E73" s="1"/>
      <c r="F73" s="1"/>
      <c r="G73" s="1"/>
      <c r="H73" s="1"/>
      <c r="I73" s="1"/>
      <c r="J73" s="1"/>
      <c r="K73" s="1"/>
      <c r="L73" s="1"/>
      <c r="M73" s="1"/>
      <c r="N73" s="1"/>
      <c r="O73" s="1"/>
      <c r="P73" s="1"/>
      <c r="Q73" s="1"/>
    </row>
    <row r="74" spans="1:17" x14ac:dyDescent="0.25">
      <c r="A74" s="1"/>
      <c r="B74" s="1"/>
      <c r="C74" s="1"/>
      <c r="D74" s="1"/>
      <c r="E74" s="1"/>
      <c r="F74" s="1"/>
      <c r="G74" s="1"/>
      <c r="H74" s="1"/>
      <c r="I74" s="1"/>
      <c r="J74" s="1"/>
      <c r="K74" s="1"/>
      <c r="L74" s="1"/>
      <c r="M74" s="1"/>
      <c r="N74" s="1"/>
      <c r="O74" s="1"/>
      <c r="P74" s="1"/>
      <c r="Q74" s="1"/>
    </row>
    <row r="75" spans="1:17" x14ac:dyDescent="0.25">
      <c r="A75" s="1"/>
      <c r="B75" s="1"/>
      <c r="C75" s="1"/>
      <c r="D75" s="1"/>
      <c r="E75" s="1"/>
      <c r="F75" s="1"/>
      <c r="G75" s="1"/>
      <c r="H75" s="1"/>
      <c r="I75" s="1"/>
      <c r="J75" s="1"/>
      <c r="K75" s="1"/>
      <c r="L75" s="1"/>
      <c r="M75" s="1"/>
      <c r="N75" s="1"/>
      <c r="O75" s="1"/>
      <c r="P75" s="1"/>
      <c r="Q75" s="1"/>
    </row>
    <row r="76" spans="1:17" x14ac:dyDescent="0.25">
      <c r="A76" s="1"/>
      <c r="B76" s="1"/>
      <c r="C76" s="1"/>
      <c r="D76" s="1"/>
      <c r="E76" s="1"/>
      <c r="F76" s="1"/>
      <c r="G76" s="1"/>
      <c r="H76" s="1"/>
      <c r="I76" s="1"/>
      <c r="J76" s="1"/>
      <c r="K76" s="1"/>
      <c r="L76" s="1"/>
      <c r="M76" s="1"/>
      <c r="N76" s="1"/>
      <c r="O76" s="1"/>
      <c r="P76" s="1"/>
      <c r="Q76" s="1"/>
    </row>
    <row r="77" spans="1:17" x14ac:dyDescent="0.25">
      <c r="A77" s="1"/>
      <c r="B77" s="1"/>
      <c r="C77" s="1"/>
      <c r="D77" s="1"/>
      <c r="E77" s="1"/>
      <c r="F77" s="1"/>
      <c r="G77" s="1"/>
      <c r="H77" s="1"/>
      <c r="I77" s="1"/>
      <c r="J77" s="1"/>
      <c r="K77" s="1"/>
      <c r="L77" s="1"/>
      <c r="M77" s="1"/>
      <c r="N77" s="1"/>
      <c r="O77" s="1"/>
      <c r="P77" s="1"/>
      <c r="Q77" s="1"/>
    </row>
    <row r="78" spans="1:17" x14ac:dyDescent="0.25">
      <c r="A78" s="1"/>
      <c r="B78" s="1"/>
      <c r="C78" s="1"/>
      <c r="D78" s="1"/>
      <c r="E78" s="1"/>
      <c r="F78" s="1"/>
      <c r="G78" s="1"/>
      <c r="H78" s="1"/>
      <c r="I78" s="1"/>
      <c r="J78" s="1"/>
      <c r="K78" s="1"/>
      <c r="L78" s="1"/>
      <c r="M78" s="1"/>
      <c r="N78" s="1"/>
      <c r="O78" s="1"/>
      <c r="P78" s="39" t="s">
        <v>310</v>
      </c>
      <c r="Q78" s="1"/>
    </row>
    <row r="79" spans="1:17" x14ac:dyDescent="0.25">
      <c r="A79" s="1"/>
      <c r="B79" s="1"/>
      <c r="C79" s="1"/>
      <c r="D79" s="1"/>
      <c r="E79" s="1"/>
      <c r="F79" s="1"/>
      <c r="G79" s="1"/>
      <c r="H79" s="1"/>
      <c r="I79" s="1"/>
      <c r="J79" s="1"/>
      <c r="K79" s="1"/>
      <c r="L79" s="1"/>
      <c r="M79" s="1"/>
      <c r="N79" s="1"/>
      <c r="O79" s="1"/>
      <c r="P79" s="176"/>
      <c r="Q79" s="1"/>
    </row>
  </sheetData>
  <sheetProtection sheet="1" selectLockedCells="1"/>
  <mergeCells count="17">
    <mergeCell ref="K12:P12"/>
    <mergeCell ref="K13:P13"/>
    <mergeCell ref="K14:N14"/>
    <mergeCell ref="K15:N15"/>
    <mergeCell ref="O14:P14"/>
    <mergeCell ref="O15:P15"/>
    <mergeCell ref="B7:I11"/>
    <mergeCell ref="O8:P8"/>
    <mergeCell ref="O9:P9"/>
    <mergeCell ref="K10:M10"/>
    <mergeCell ref="N10:N11"/>
    <mergeCell ref="K8:K9"/>
    <mergeCell ref="L3:P3"/>
    <mergeCell ref="K4:P4"/>
    <mergeCell ref="K5:P5"/>
    <mergeCell ref="K6:P6"/>
    <mergeCell ref="K7:P7"/>
  </mergeCells>
  <pageMargins left="0.25" right="0.25" top="0.75" bottom="0.75" header="0.3" footer="0.3"/>
  <pageSetup scale="6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7" tint="0.39997558519241921"/>
    <pageSetUpPr fitToPage="1"/>
  </sheetPr>
  <dimension ref="A1:Q164"/>
  <sheetViews>
    <sheetView zoomScale="75" zoomScaleNormal="75" workbookViewId="0">
      <selection activeCell="R165" sqref="R165"/>
    </sheetView>
  </sheetViews>
  <sheetFormatPr baseColWidth="10" defaultColWidth="6.7109375" defaultRowHeight="14.25" x14ac:dyDescent="0.2"/>
  <cols>
    <col min="1" max="16" width="10.28515625" style="6" customWidth="1"/>
    <col min="17" max="17" width="2.28515625" style="6" customWidth="1"/>
    <col min="18" max="16384" width="6.7109375" style="6"/>
  </cols>
  <sheetData>
    <row r="1" spans="1:17" ht="14.25" customHeight="1" x14ac:dyDescent="0.2">
      <c r="A1" s="7"/>
      <c r="B1" s="7"/>
      <c r="C1" s="7"/>
      <c r="D1" s="7"/>
      <c r="E1" s="7"/>
      <c r="F1" s="7"/>
      <c r="G1" s="7"/>
      <c r="H1" s="7"/>
      <c r="I1" s="7"/>
      <c r="J1" s="7"/>
      <c r="K1" s="7"/>
      <c r="L1" s="7"/>
      <c r="M1" s="7"/>
      <c r="N1" s="7"/>
      <c r="O1" s="7"/>
      <c r="P1" s="7"/>
      <c r="Q1" s="7"/>
    </row>
    <row r="2" spans="1:17" ht="15" thickBot="1" x14ac:dyDescent="0.25">
      <c r="A2" s="7"/>
      <c r="B2" s="7"/>
      <c r="C2" s="7"/>
      <c r="D2" s="7"/>
      <c r="E2" s="7"/>
      <c r="F2" s="7"/>
      <c r="G2" s="7"/>
      <c r="H2" s="7"/>
      <c r="I2" s="7"/>
      <c r="J2" s="7"/>
      <c r="K2" s="7"/>
      <c r="L2" s="7"/>
      <c r="M2" s="7"/>
      <c r="N2" s="7"/>
      <c r="O2" s="7"/>
      <c r="P2" s="7"/>
      <c r="Q2" s="7"/>
    </row>
    <row r="3" spans="1:17" ht="27" customHeight="1" x14ac:dyDescent="0.2">
      <c r="A3" s="7"/>
      <c r="B3" s="7"/>
      <c r="C3" s="7"/>
      <c r="D3" s="7"/>
      <c r="E3" s="7"/>
      <c r="F3" s="7"/>
      <c r="G3" s="7"/>
      <c r="H3" s="7"/>
      <c r="I3" s="7"/>
      <c r="J3" s="7"/>
      <c r="K3" s="88" t="s">
        <v>8</v>
      </c>
      <c r="L3" s="952" t="str">
        <f>IF(IDENTIFICATION!D20=0,"",IDENTIFICATION!D20)</f>
        <v/>
      </c>
      <c r="M3" s="953"/>
      <c r="N3" s="953"/>
      <c r="O3" s="953"/>
      <c r="P3" s="954"/>
      <c r="Q3" s="7"/>
    </row>
    <row r="4" spans="1:17" ht="9" customHeight="1" x14ac:dyDescent="0.2">
      <c r="A4" s="7"/>
      <c r="B4" s="7"/>
      <c r="C4" s="7"/>
      <c r="D4" s="7"/>
      <c r="E4" s="7"/>
      <c r="F4" s="7"/>
      <c r="G4" s="7"/>
      <c r="H4" s="7"/>
      <c r="I4" s="7"/>
      <c r="J4" s="7"/>
      <c r="K4" s="518" t="s">
        <v>9</v>
      </c>
      <c r="L4" s="519"/>
      <c r="M4" s="519"/>
      <c r="N4" s="519"/>
      <c r="O4" s="519"/>
      <c r="P4" s="520"/>
      <c r="Q4" s="7"/>
    </row>
    <row r="5" spans="1:17" ht="18" customHeight="1" x14ac:dyDescent="0.2">
      <c r="A5" s="7"/>
      <c r="B5" s="613" t="s">
        <v>315</v>
      </c>
      <c r="C5" s="613"/>
      <c r="D5" s="613"/>
      <c r="E5" s="613"/>
      <c r="F5" s="613"/>
      <c r="G5" s="613"/>
      <c r="H5" s="613"/>
      <c r="I5" s="613"/>
      <c r="J5" s="7"/>
      <c r="K5" s="955" t="str">
        <f>IF(IDENTIFICATION!C22=0,"",IDENTIFICATION!C22)</f>
        <v/>
      </c>
      <c r="L5" s="659"/>
      <c r="M5" s="659"/>
      <c r="N5" s="659"/>
      <c r="O5" s="659"/>
      <c r="P5" s="956"/>
      <c r="Q5" s="7"/>
    </row>
    <row r="6" spans="1:17" ht="9" customHeight="1" x14ac:dyDescent="0.2">
      <c r="A6" s="7"/>
      <c r="B6" s="613"/>
      <c r="C6" s="613"/>
      <c r="D6" s="613"/>
      <c r="E6" s="613"/>
      <c r="F6" s="613"/>
      <c r="G6" s="613"/>
      <c r="H6" s="613"/>
      <c r="I6" s="613"/>
      <c r="J6" s="7"/>
      <c r="K6" s="518" t="s">
        <v>10</v>
      </c>
      <c r="L6" s="519"/>
      <c r="M6" s="519"/>
      <c r="N6" s="519"/>
      <c r="O6" s="519"/>
      <c r="P6" s="520"/>
      <c r="Q6" s="7"/>
    </row>
    <row r="7" spans="1:17" ht="18" customHeight="1" x14ac:dyDescent="0.2">
      <c r="A7" s="7"/>
      <c r="B7" s="613"/>
      <c r="C7" s="613"/>
      <c r="D7" s="613"/>
      <c r="E7" s="613"/>
      <c r="F7" s="613"/>
      <c r="G7" s="613"/>
      <c r="H7" s="613"/>
      <c r="I7" s="613"/>
      <c r="J7" s="7"/>
      <c r="K7" s="957" t="str">
        <f>IF(IDENTIFICATION!C24=0,"",IDENTIFICATION!C24)</f>
        <v/>
      </c>
      <c r="L7" s="958"/>
      <c r="M7" s="958"/>
      <c r="N7" s="958"/>
      <c r="O7" s="958"/>
      <c r="P7" s="959"/>
      <c r="Q7" s="7"/>
    </row>
    <row r="8" spans="1:17" ht="9" customHeight="1" x14ac:dyDescent="0.2">
      <c r="A8" s="7"/>
      <c r="B8" s="613"/>
      <c r="C8" s="613"/>
      <c r="D8" s="613"/>
      <c r="E8" s="613"/>
      <c r="F8" s="613"/>
      <c r="G8" s="613"/>
      <c r="H8" s="613"/>
      <c r="I8" s="613"/>
      <c r="J8" s="7"/>
      <c r="K8" s="963" t="s">
        <v>11</v>
      </c>
      <c r="L8" s="248" t="s">
        <v>3</v>
      </c>
      <c r="M8" s="248" t="s">
        <v>4</v>
      </c>
      <c r="N8" s="250" t="s">
        <v>5</v>
      </c>
      <c r="O8" s="668" t="s">
        <v>12</v>
      </c>
      <c r="P8" s="520"/>
      <c r="Q8" s="7"/>
    </row>
    <row r="9" spans="1:17" ht="18" customHeight="1" x14ac:dyDescent="0.2">
      <c r="A9" s="7"/>
      <c r="B9" s="613"/>
      <c r="C9" s="613"/>
      <c r="D9" s="613"/>
      <c r="E9" s="613"/>
      <c r="F9" s="613"/>
      <c r="G9" s="613"/>
      <c r="H9" s="613"/>
      <c r="I9" s="613"/>
      <c r="J9" s="30"/>
      <c r="K9" s="964"/>
      <c r="L9" s="249" t="str">
        <f>IF(IDENTIFICATION!D26=0,"",IDENTIFICATION!D26)</f>
        <v/>
      </c>
      <c r="M9" s="120" t="str">
        <f>IF(IDENTIFICATION!E26=0,"",IDENTIFICATION!E26)</f>
        <v/>
      </c>
      <c r="N9" s="120" t="str">
        <f>IF(IDENTIFICATION!F26=0,"",IDENTIFICATION!F26)</f>
        <v/>
      </c>
      <c r="O9" s="666" t="str">
        <f>IF(IDENTIFICATION!G26=0,"",IDENTIFICATION!G26)</f>
        <v/>
      </c>
      <c r="P9" s="960"/>
      <c r="Q9" s="7"/>
    </row>
    <row r="10" spans="1:17" ht="9" customHeight="1" x14ac:dyDescent="0.2">
      <c r="A10" s="7"/>
      <c r="B10" s="613"/>
      <c r="C10" s="613"/>
      <c r="D10" s="613"/>
      <c r="E10" s="613"/>
      <c r="F10" s="613"/>
      <c r="G10" s="613"/>
      <c r="H10" s="613"/>
      <c r="I10" s="613"/>
      <c r="J10" s="30"/>
      <c r="K10" s="518" t="s">
        <v>13</v>
      </c>
      <c r="L10" s="519"/>
      <c r="M10" s="654"/>
      <c r="N10" s="961" t="s">
        <v>14</v>
      </c>
      <c r="O10" s="246" t="s">
        <v>3</v>
      </c>
      <c r="P10" s="87" t="s">
        <v>4</v>
      </c>
      <c r="Q10" s="7"/>
    </row>
    <row r="11" spans="1:17" ht="18" customHeight="1" x14ac:dyDescent="0.2">
      <c r="A11" s="7"/>
      <c r="B11" s="613"/>
      <c r="C11" s="613"/>
      <c r="D11" s="613"/>
      <c r="E11" s="613"/>
      <c r="F11" s="613"/>
      <c r="G11" s="613"/>
      <c r="H11" s="613"/>
      <c r="I11" s="613"/>
      <c r="J11" s="30"/>
      <c r="K11" s="262" t="str">
        <f>IF(IDENTIFICATION!C28=0,"",IDENTIFICATION!C28)</f>
        <v/>
      </c>
      <c r="L11" s="263" t="str">
        <f>IF(IDENTIFICATION!D28=0,"",IDENTIFICATION!D28)</f>
        <v/>
      </c>
      <c r="M11" s="263" t="str">
        <f>IF(IDENTIFICATION!E28=0,"",IDENTIFICATION!E28)</f>
        <v/>
      </c>
      <c r="N11" s="962"/>
      <c r="O11" s="269" t="str">
        <f>IF(IDENTIFICATION!G28=0,"",IDENTIFICATION!G28)</f>
        <v/>
      </c>
      <c r="P11" s="264" t="str">
        <f>IF(IDENTIFICATION!H28=0,"",IDENTIFICATION!H28)</f>
        <v/>
      </c>
      <c r="Q11" s="7"/>
    </row>
    <row r="12" spans="1:17" ht="9" customHeight="1" x14ac:dyDescent="0.2">
      <c r="A12" s="7"/>
      <c r="B12" s="7"/>
      <c r="C12" s="9"/>
      <c r="D12" s="16"/>
      <c r="E12" s="16"/>
      <c r="F12" s="8"/>
      <c r="G12" s="8"/>
      <c r="H12" s="8"/>
      <c r="I12" s="8"/>
      <c r="J12" s="7"/>
      <c r="K12" s="518" t="s">
        <v>15</v>
      </c>
      <c r="L12" s="519"/>
      <c r="M12" s="519"/>
      <c r="N12" s="519"/>
      <c r="O12" s="519"/>
      <c r="P12" s="520"/>
      <c r="Q12" s="7"/>
    </row>
    <row r="13" spans="1:17" ht="18" customHeight="1" x14ac:dyDescent="0.2">
      <c r="A13" s="7"/>
      <c r="B13" s="7"/>
      <c r="C13" s="7"/>
      <c r="D13" s="7"/>
      <c r="E13" s="7"/>
      <c r="F13" s="7"/>
      <c r="G13" s="7"/>
      <c r="H13" s="7"/>
      <c r="I13" s="7"/>
      <c r="J13" s="7"/>
      <c r="K13" s="797" t="str">
        <f>IF(IDENTIFICATION!C30=0,"",IDENTIFICATION!C30)</f>
        <v/>
      </c>
      <c r="L13" s="617"/>
      <c r="M13" s="617"/>
      <c r="N13" s="617"/>
      <c r="O13" s="617"/>
      <c r="P13" s="798"/>
      <c r="Q13" s="7"/>
    </row>
    <row r="14" spans="1:17" ht="9" customHeight="1" x14ac:dyDescent="0.2">
      <c r="A14" s="7"/>
      <c r="B14" s="7"/>
      <c r="C14" s="7"/>
      <c r="D14" s="7"/>
      <c r="E14" s="7"/>
      <c r="F14" s="7"/>
      <c r="G14" s="7"/>
      <c r="H14" s="7"/>
      <c r="I14" s="7"/>
      <c r="J14" s="7"/>
      <c r="K14" s="518" t="s">
        <v>16</v>
      </c>
      <c r="L14" s="519"/>
      <c r="M14" s="519"/>
      <c r="N14" s="519"/>
      <c r="O14" s="519" t="s">
        <v>17</v>
      </c>
      <c r="P14" s="520"/>
      <c r="Q14" s="7"/>
    </row>
    <row r="15" spans="1:17" ht="18" customHeight="1" thickBot="1" x14ac:dyDescent="0.25">
      <c r="A15" s="7"/>
      <c r="B15" s="7"/>
      <c r="C15" s="7"/>
      <c r="D15" s="7"/>
      <c r="E15" s="7"/>
      <c r="F15" s="7"/>
      <c r="G15" s="7"/>
      <c r="H15" s="7"/>
      <c r="I15" s="7"/>
      <c r="J15" s="7"/>
      <c r="K15" s="799" t="str">
        <f>IF(IDENTIFICATION!C32=0,"",IDENTIFICATION!C32)</f>
        <v/>
      </c>
      <c r="L15" s="800"/>
      <c r="M15" s="800"/>
      <c r="N15" s="801"/>
      <c r="O15" s="802" t="str">
        <f>IF(IDENTIFICATION!G32=0,"",IDENTIFICATION!G32)</f>
        <v/>
      </c>
      <c r="P15" s="803"/>
      <c r="Q15" s="7"/>
    </row>
    <row r="16" spans="1:17" ht="15" customHeight="1" x14ac:dyDescent="0.25">
      <c r="A16" s="7"/>
      <c r="B16" s="439" t="s">
        <v>307</v>
      </c>
      <c r="C16" s="1"/>
      <c r="D16" s="1"/>
      <c r="E16" s="1"/>
      <c r="F16" s="1"/>
      <c r="G16" s="1"/>
      <c r="H16" s="1"/>
      <c r="I16" s="1"/>
      <c r="J16" s="1"/>
      <c r="K16" s="1"/>
      <c r="L16" s="1"/>
      <c r="M16" s="1"/>
      <c r="N16" s="1"/>
      <c r="O16" s="1"/>
      <c r="P16" s="7"/>
      <c r="Q16" s="7"/>
    </row>
    <row r="17" spans="1:17" ht="15" x14ac:dyDescent="0.25">
      <c r="A17" s="7"/>
      <c r="B17" s="428"/>
      <c r="C17" s="429" t="s">
        <v>308</v>
      </c>
      <c r="D17" s="430"/>
      <c r="E17" s="430"/>
      <c r="F17" s="430"/>
      <c r="G17" s="430"/>
      <c r="H17" s="430"/>
      <c r="I17" s="430"/>
      <c r="J17" s="429" t="s">
        <v>312</v>
      </c>
      <c r="K17" s="431"/>
      <c r="L17" s="431"/>
      <c r="M17" s="431"/>
      <c r="N17" s="431"/>
      <c r="O17" s="432"/>
      <c r="P17" s="7"/>
      <c r="Q17" s="7"/>
    </row>
    <row r="18" spans="1:17" ht="15" x14ac:dyDescent="0.25">
      <c r="A18" s="7"/>
      <c r="B18" s="433"/>
      <c r="C18" s="427" t="s">
        <v>313</v>
      </c>
      <c r="D18" s="426"/>
      <c r="E18" s="426"/>
      <c r="F18" s="426"/>
      <c r="G18" s="426"/>
      <c r="H18" s="426"/>
      <c r="I18" s="426"/>
      <c r="J18" s="427" t="s">
        <v>314</v>
      </c>
      <c r="K18" s="1"/>
      <c r="L18" s="1"/>
      <c r="M18" s="1"/>
      <c r="N18" s="1"/>
      <c r="O18" s="434"/>
      <c r="P18" s="7"/>
      <c r="Q18" s="7"/>
    </row>
    <row r="19" spans="1:17" ht="15" x14ac:dyDescent="0.25">
      <c r="A19" s="7"/>
      <c r="B19" s="435"/>
      <c r="C19" s="436" t="str">
        <f>"Amélioration significative par rapport à première rencontre de suivi et passage sous le seuil clinique"</f>
        <v>Amélioration significative par rapport à première rencontre de suivi et passage sous le seuil clinique</v>
      </c>
      <c r="D19" s="437"/>
      <c r="E19" s="437"/>
      <c r="F19" s="437"/>
      <c r="G19" s="437"/>
      <c r="H19" s="437"/>
      <c r="I19" s="437"/>
      <c r="J19" s="437"/>
      <c r="K19" s="437"/>
      <c r="L19" s="437"/>
      <c r="M19" s="437"/>
      <c r="N19" s="437"/>
      <c r="O19" s="438"/>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row r="26" spans="1:17" x14ac:dyDescent="0.2">
      <c r="A26" s="7"/>
      <c r="B26" s="7"/>
      <c r="C26" s="7"/>
      <c r="D26" s="7"/>
      <c r="E26" s="7"/>
      <c r="F26" s="7"/>
      <c r="G26" s="7"/>
      <c r="H26" s="7"/>
      <c r="I26" s="7"/>
      <c r="J26" s="7"/>
      <c r="K26" s="7"/>
      <c r="L26" s="7"/>
      <c r="M26" s="7"/>
      <c r="N26" s="7"/>
      <c r="O26" s="7"/>
      <c r="P26" s="7"/>
      <c r="Q26" s="7"/>
    </row>
    <row r="27" spans="1:17" x14ac:dyDescent="0.2">
      <c r="A27" s="7"/>
      <c r="B27" s="7"/>
      <c r="C27" s="7"/>
      <c r="D27" s="7"/>
      <c r="E27" s="7"/>
      <c r="F27" s="7"/>
      <c r="G27" s="7"/>
      <c r="H27" s="7"/>
      <c r="I27" s="7"/>
      <c r="J27" s="7"/>
      <c r="K27" s="7"/>
      <c r="L27" s="7"/>
      <c r="M27" s="7"/>
      <c r="N27" s="7"/>
      <c r="O27" s="7"/>
      <c r="P27" s="7"/>
      <c r="Q27" s="7"/>
    </row>
    <row r="28" spans="1:17" x14ac:dyDescent="0.2">
      <c r="A28" s="7"/>
      <c r="B28" s="7"/>
      <c r="C28" s="7"/>
      <c r="D28" s="7"/>
      <c r="E28" s="7"/>
      <c r="F28" s="7"/>
      <c r="G28" s="7"/>
      <c r="H28" s="7"/>
      <c r="I28" s="7"/>
      <c r="J28" s="7"/>
      <c r="K28" s="7"/>
      <c r="L28" s="7"/>
      <c r="M28" s="7"/>
      <c r="N28" s="7"/>
      <c r="O28" s="7"/>
      <c r="P28" s="7"/>
      <c r="Q28" s="7"/>
    </row>
    <row r="29" spans="1:17" x14ac:dyDescent="0.2">
      <c r="A29" s="7"/>
      <c r="B29" s="7"/>
      <c r="C29" s="7"/>
      <c r="D29" s="7"/>
      <c r="E29" s="7"/>
      <c r="F29" s="7"/>
      <c r="G29" s="7"/>
      <c r="H29" s="7"/>
      <c r="I29" s="7"/>
      <c r="J29" s="7"/>
      <c r="K29" s="7"/>
      <c r="L29" s="7"/>
      <c r="M29" s="7"/>
      <c r="N29" s="7"/>
      <c r="O29" s="7"/>
      <c r="P29" s="7"/>
      <c r="Q29" s="7"/>
    </row>
    <row r="30" spans="1:17" x14ac:dyDescent="0.2">
      <c r="A30" s="7"/>
      <c r="B30" s="7"/>
      <c r="C30" s="7"/>
      <c r="D30" s="7"/>
      <c r="E30" s="7"/>
      <c r="F30" s="7"/>
      <c r="G30" s="7"/>
      <c r="H30" s="7"/>
      <c r="I30" s="7"/>
      <c r="J30" s="7"/>
      <c r="K30" s="7"/>
      <c r="L30" s="7"/>
      <c r="M30" s="7"/>
      <c r="N30" s="7"/>
      <c r="O30" s="7"/>
      <c r="P30" s="7"/>
      <c r="Q30" s="7"/>
    </row>
    <row r="31" spans="1:17" x14ac:dyDescent="0.2">
      <c r="A31" s="7"/>
      <c r="B31" s="7"/>
      <c r="C31" s="7"/>
      <c r="D31" s="7"/>
      <c r="E31" s="7"/>
      <c r="F31" s="7"/>
      <c r="G31" s="7"/>
      <c r="H31" s="7"/>
      <c r="I31" s="7"/>
      <c r="J31" s="7"/>
      <c r="K31" s="7"/>
      <c r="L31" s="7"/>
      <c r="M31" s="7"/>
      <c r="N31" s="7"/>
      <c r="O31" s="7"/>
      <c r="P31" s="7"/>
      <c r="Q31" s="7"/>
    </row>
    <row r="32" spans="1:17" x14ac:dyDescent="0.2">
      <c r="A32" s="7"/>
      <c r="B32" s="7"/>
      <c r="C32" s="7"/>
      <c r="D32" s="7"/>
      <c r="E32" s="7"/>
      <c r="F32" s="7"/>
      <c r="G32" s="7"/>
      <c r="H32" s="7"/>
      <c r="I32" s="7"/>
      <c r="J32" s="7"/>
      <c r="K32" s="7"/>
      <c r="L32" s="7"/>
      <c r="M32" s="7"/>
      <c r="N32" s="7"/>
      <c r="O32" s="7"/>
      <c r="P32" s="7"/>
      <c r="Q32" s="7"/>
    </row>
    <row r="33" spans="1:17" x14ac:dyDescent="0.2">
      <c r="A33" s="7"/>
      <c r="B33" s="7"/>
      <c r="C33" s="7"/>
      <c r="D33" s="7"/>
      <c r="E33" s="7"/>
      <c r="F33" s="7"/>
      <c r="G33" s="7"/>
      <c r="H33" s="7"/>
      <c r="I33" s="7"/>
      <c r="J33" s="7"/>
      <c r="K33" s="7"/>
      <c r="L33" s="7"/>
      <c r="M33" s="7"/>
      <c r="N33" s="7"/>
      <c r="O33" s="7"/>
      <c r="P33" s="7"/>
      <c r="Q33" s="7"/>
    </row>
    <row r="34" spans="1:17" x14ac:dyDescent="0.2">
      <c r="A34" s="7"/>
      <c r="B34" s="7"/>
      <c r="C34" s="7"/>
      <c r="D34" s="7"/>
      <c r="E34" s="7"/>
      <c r="F34" s="7"/>
      <c r="G34" s="7"/>
      <c r="H34" s="7"/>
      <c r="I34" s="7"/>
      <c r="J34" s="7"/>
      <c r="K34" s="7"/>
      <c r="L34" s="7"/>
      <c r="M34" s="7"/>
      <c r="N34" s="7"/>
      <c r="O34" s="7"/>
      <c r="P34" s="7"/>
      <c r="Q34" s="7"/>
    </row>
    <row r="35" spans="1:17" x14ac:dyDescent="0.2">
      <c r="A35" s="7"/>
      <c r="B35" s="7"/>
      <c r="C35" s="7"/>
      <c r="D35" s="7"/>
      <c r="E35" s="7"/>
      <c r="F35" s="7"/>
      <c r="G35" s="7"/>
      <c r="H35" s="7"/>
      <c r="I35" s="7"/>
      <c r="J35" s="7"/>
      <c r="K35" s="7"/>
      <c r="L35" s="7"/>
      <c r="M35" s="7"/>
      <c r="N35" s="7"/>
      <c r="O35" s="7"/>
      <c r="P35" s="7"/>
      <c r="Q35" s="7"/>
    </row>
    <row r="36" spans="1:17" x14ac:dyDescent="0.2">
      <c r="A36" s="7"/>
      <c r="B36" s="7"/>
      <c r="C36" s="7"/>
      <c r="D36" s="7"/>
      <c r="E36" s="7"/>
      <c r="F36" s="7"/>
      <c r="G36" s="7"/>
      <c r="H36" s="7"/>
      <c r="I36" s="7"/>
      <c r="J36" s="7"/>
      <c r="K36" s="7"/>
      <c r="L36" s="7"/>
      <c r="M36" s="7"/>
      <c r="N36" s="7"/>
      <c r="O36" s="7"/>
      <c r="P36" s="7"/>
      <c r="Q36" s="7"/>
    </row>
    <row r="37" spans="1:17" x14ac:dyDescent="0.2">
      <c r="A37" s="7"/>
      <c r="B37" s="7"/>
      <c r="C37" s="7"/>
      <c r="D37" s="7"/>
      <c r="E37" s="7"/>
      <c r="F37" s="7"/>
      <c r="G37" s="7"/>
      <c r="H37" s="7"/>
      <c r="I37" s="7"/>
      <c r="J37" s="7"/>
      <c r="K37" s="7"/>
      <c r="L37" s="7"/>
      <c r="M37" s="7"/>
      <c r="N37" s="7"/>
      <c r="O37" s="7"/>
      <c r="P37" s="7"/>
      <c r="Q37" s="7"/>
    </row>
    <row r="38" spans="1:17" x14ac:dyDescent="0.2">
      <c r="A38" s="7"/>
      <c r="B38" s="7"/>
      <c r="C38" s="7"/>
      <c r="D38" s="7"/>
      <c r="E38" s="7"/>
      <c r="F38" s="7"/>
      <c r="G38" s="7"/>
      <c r="H38" s="7"/>
      <c r="I38" s="7"/>
      <c r="J38" s="7"/>
      <c r="K38" s="7"/>
      <c r="L38" s="7"/>
      <c r="M38" s="7"/>
      <c r="N38" s="7"/>
      <c r="O38" s="7"/>
      <c r="P38" s="7"/>
      <c r="Q38" s="7"/>
    </row>
    <row r="39" spans="1:17" x14ac:dyDescent="0.2">
      <c r="A39" s="7"/>
      <c r="B39" s="7"/>
      <c r="C39" s="7"/>
      <c r="D39" s="7"/>
      <c r="E39" s="7"/>
      <c r="F39" s="7"/>
      <c r="G39" s="7"/>
      <c r="H39" s="7"/>
      <c r="I39" s="7"/>
      <c r="J39" s="7"/>
      <c r="K39" s="7"/>
      <c r="L39" s="7"/>
      <c r="M39" s="7"/>
      <c r="N39" s="7"/>
      <c r="O39" s="7"/>
      <c r="P39" s="7"/>
      <c r="Q39" s="7"/>
    </row>
    <row r="40" spans="1:17" x14ac:dyDescent="0.2">
      <c r="A40" s="7"/>
      <c r="B40" s="7"/>
      <c r="C40" s="7"/>
      <c r="D40" s="7"/>
      <c r="E40" s="7"/>
      <c r="F40" s="7"/>
      <c r="G40" s="7"/>
      <c r="H40" s="7"/>
      <c r="I40" s="7"/>
      <c r="J40" s="7"/>
      <c r="K40" s="7"/>
      <c r="L40" s="7"/>
      <c r="M40" s="7"/>
      <c r="N40" s="7"/>
      <c r="O40" s="7"/>
      <c r="P40" s="7"/>
      <c r="Q40" s="7"/>
    </row>
    <row r="41" spans="1:17" x14ac:dyDescent="0.2">
      <c r="A41" s="7"/>
      <c r="B41" s="7"/>
      <c r="C41" s="7"/>
      <c r="D41" s="7"/>
      <c r="E41" s="7"/>
      <c r="F41" s="7"/>
      <c r="G41" s="7"/>
      <c r="H41" s="7"/>
      <c r="I41" s="7"/>
      <c r="J41" s="7"/>
      <c r="K41" s="7"/>
      <c r="L41" s="7"/>
      <c r="M41" s="7"/>
      <c r="N41" s="7"/>
      <c r="O41" s="7"/>
      <c r="P41" s="7"/>
      <c r="Q41" s="7"/>
    </row>
    <row r="42" spans="1:17" x14ac:dyDescent="0.2">
      <c r="A42" s="7"/>
      <c r="B42" s="7"/>
      <c r="C42" s="7"/>
      <c r="D42" s="7"/>
      <c r="E42" s="7"/>
      <c r="F42" s="7"/>
      <c r="G42" s="7"/>
      <c r="H42" s="7"/>
      <c r="I42" s="7"/>
      <c r="J42" s="7"/>
      <c r="K42" s="7"/>
      <c r="L42" s="7"/>
      <c r="M42" s="7"/>
      <c r="N42" s="7"/>
      <c r="O42" s="7"/>
      <c r="P42" s="7"/>
      <c r="Q42" s="7"/>
    </row>
    <row r="43" spans="1:17" x14ac:dyDescent="0.2">
      <c r="A43" s="7"/>
      <c r="B43" s="7"/>
      <c r="C43" s="7"/>
      <c r="D43" s="7"/>
      <c r="E43" s="7"/>
      <c r="F43" s="7"/>
      <c r="G43" s="7"/>
      <c r="H43" s="7"/>
      <c r="I43" s="7"/>
      <c r="J43" s="7"/>
      <c r="K43" s="7"/>
      <c r="L43" s="7"/>
      <c r="M43" s="7"/>
      <c r="N43" s="7"/>
      <c r="O43" s="7"/>
      <c r="P43" s="7"/>
      <c r="Q43" s="7"/>
    </row>
    <row r="44" spans="1:17" x14ac:dyDescent="0.2">
      <c r="A44" s="7"/>
      <c r="B44" s="7"/>
      <c r="C44" s="7"/>
      <c r="D44" s="7"/>
      <c r="E44" s="7"/>
      <c r="F44" s="7"/>
      <c r="G44" s="7"/>
      <c r="H44" s="7"/>
      <c r="I44" s="7"/>
      <c r="J44" s="7"/>
      <c r="K44" s="7"/>
      <c r="L44" s="7"/>
      <c r="M44" s="7"/>
      <c r="N44" s="7"/>
      <c r="O44" s="7"/>
      <c r="P44" s="7"/>
      <c r="Q44" s="7"/>
    </row>
    <row r="45" spans="1:17" x14ac:dyDescent="0.2">
      <c r="A45" s="7"/>
      <c r="B45" s="7"/>
      <c r="C45" s="7"/>
      <c r="D45" s="7"/>
      <c r="E45" s="7"/>
      <c r="F45" s="7"/>
      <c r="G45" s="7"/>
      <c r="H45" s="7"/>
      <c r="I45" s="7"/>
      <c r="J45" s="7"/>
      <c r="K45" s="7"/>
      <c r="L45" s="7"/>
      <c r="M45" s="7"/>
      <c r="N45" s="7"/>
      <c r="O45" s="7"/>
      <c r="P45" s="7"/>
      <c r="Q45" s="7"/>
    </row>
    <row r="46" spans="1:17" x14ac:dyDescent="0.2">
      <c r="A46" s="7"/>
      <c r="B46" s="7"/>
      <c r="C46" s="7"/>
      <c r="D46" s="7"/>
      <c r="E46" s="7"/>
      <c r="F46" s="7"/>
      <c r="G46" s="7"/>
      <c r="H46" s="7"/>
      <c r="I46" s="7"/>
      <c r="J46" s="7"/>
      <c r="K46" s="7"/>
      <c r="L46" s="7"/>
      <c r="M46" s="7"/>
      <c r="N46" s="7"/>
      <c r="O46" s="7"/>
      <c r="P46" s="7"/>
      <c r="Q46" s="7"/>
    </row>
    <row r="47" spans="1:17" x14ac:dyDescent="0.2">
      <c r="A47" s="7"/>
      <c r="B47" s="7"/>
      <c r="C47" s="7"/>
      <c r="D47" s="7"/>
      <c r="E47" s="7"/>
      <c r="F47" s="7"/>
      <c r="G47" s="7"/>
      <c r="H47" s="7"/>
      <c r="I47" s="7"/>
      <c r="J47" s="7"/>
      <c r="K47" s="7"/>
      <c r="L47" s="7"/>
      <c r="M47" s="7"/>
      <c r="N47" s="7"/>
      <c r="O47" s="7"/>
      <c r="P47" s="7"/>
      <c r="Q47" s="7"/>
    </row>
    <row r="48" spans="1:17" x14ac:dyDescent="0.2">
      <c r="A48" s="7"/>
      <c r="B48" s="7"/>
      <c r="C48" s="7"/>
      <c r="D48" s="7"/>
      <c r="E48" s="7"/>
      <c r="F48" s="7"/>
      <c r="G48" s="7"/>
      <c r="H48" s="7"/>
      <c r="I48" s="7"/>
      <c r="J48" s="7"/>
      <c r="K48" s="7"/>
      <c r="L48" s="7"/>
      <c r="M48" s="7"/>
      <c r="N48" s="7"/>
      <c r="O48" s="7"/>
      <c r="P48" s="7"/>
      <c r="Q48" s="7"/>
    </row>
    <row r="49" spans="1:17" x14ac:dyDescent="0.2">
      <c r="A49" s="7"/>
      <c r="B49" s="7"/>
      <c r="C49" s="7"/>
      <c r="D49" s="7"/>
      <c r="E49" s="7"/>
      <c r="F49" s="7"/>
      <c r="G49" s="7"/>
      <c r="H49" s="7"/>
      <c r="I49" s="7"/>
      <c r="J49" s="7"/>
      <c r="K49" s="7"/>
      <c r="L49" s="7"/>
      <c r="M49" s="7"/>
      <c r="N49" s="7"/>
      <c r="O49" s="7"/>
      <c r="P49" s="7"/>
      <c r="Q49" s="7"/>
    </row>
    <row r="50" spans="1:17" x14ac:dyDescent="0.2">
      <c r="A50" s="7"/>
      <c r="B50" s="7"/>
      <c r="C50" s="7"/>
      <c r="D50" s="7"/>
      <c r="E50" s="7"/>
      <c r="F50" s="7"/>
      <c r="G50" s="7"/>
      <c r="H50" s="7"/>
      <c r="I50" s="7"/>
      <c r="J50" s="7"/>
      <c r="K50" s="7"/>
      <c r="L50" s="7"/>
      <c r="M50" s="7"/>
      <c r="N50" s="7"/>
      <c r="O50" s="7"/>
      <c r="P50" s="7"/>
      <c r="Q50" s="7"/>
    </row>
    <row r="51" spans="1:17" x14ac:dyDescent="0.2">
      <c r="A51" s="7"/>
      <c r="B51" s="7"/>
      <c r="C51" s="7"/>
      <c r="D51" s="7"/>
      <c r="E51" s="7"/>
      <c r="F51" s="7"/>
      <c r="G51" s="7"/>
      <c r="H51" s="7"/>
      <c r="I51" s="7"/>
      <c r="J51" s="7"/>
      <c r="K51" s="7"/>
      <c r="L51" s="7"/>
      <c r="M51" s="7"/>
      <c r="N51" s="7"/>
      <c r="O51" s="7"/>
      <c r="P51" s="7"/>
      <c r="Q51" s="7"/>
    </row>
    <row r="52" spans="1:17" x14ac:dyDescent="0.2">
      <c r="A52" s="7"/>
      <c r="B52" s="7"/>
      <c r="C52" s="7"/>
      <c r="D52" s="7"/>
      <c r="E52" s="7"/>
      <c r="F52" s="7"/>
      <c r="G52" s="7"/>
      <c r="H52" s="7"/>
      <c r="I52" s="7"/>
      <c r="J52" s="7"/>
      <c r="K52" s="7"/>
      <c r="L52" s="7"/>
      <c r="M52" s="7"/>
      <c r="N52" s="7"/>
      <c r="O52" s="7"/>
      <c r="P52" s="7"/>
      <c r="Q52" s="7"/>
    </row>
    <row r="53" spans="1:17" x14ac:dyDescent="0.2">
      <c r="A53" s="7"/>
      <c r="B53" s="7"/>
      <c r="C53" s="7"/>
      <c r="D53" s="7"/>
      <c r="E53" s="7"/>
      <c r="F53" s="7"/>
      <c r="G53" s="7"/>
      <c r="H53" s="7"/>
      <c r="I53" s="7"/>
      <c r="J53" s="7"/>
      <c r="K53" s="7"/>
      <c r="L53" s="7"/>
      <c r="M53" s="7"/>
      <c r="N53" s="7"/>
      <c r="O53" s="7"/>
      <c r="P53" s="7"/>
      <c r="Q53" s="7"/>
    </row>
    <row r="54" spans="1:17" x14ac:dyDescent="0.2">
      <c r="A54" s="7"/>
      <c r="B54" s="7"/>
      <c r="C54" s="7"/>
      <c r="D54" s="7"/>
      <c r="E54" s="7"/>
      <c r="F54" s="7"/>
      <c r="G54" s="7"/>
      <c r="H54" s="7"/>
      <c r="I54" s="7"/>
      <c r="J54" s="7"/>
      <c r="K54" s="7"/>
      <c r="L54" s="7"/>
      <c r="M54" s="7"/>
      <c r="N54" s="7"/>
      <c r="O54" s="7"/>
      <c r="P54" s="7"/>
      <c r="Q54" s="7"/>
    </row>
    <row r="55" spans="1:17" x14ac:dyDescent="0.2">
      <c r="A55" s="7"/>
      <c r="B55" s="7"/>
      <c r="C55" s="7"/>
      <c r="D55" s="7"/>
      <c r="E55" s="7"/>
      <c r="F55" s="7"/>
      <c r="G55" s="24"/>
      <c r="H55" s="7"/>
      <c r="I55" s="7"/>
      <c r="J55" s="7"/>
      <c r="K55" s="7"/>
      <c r="L55" s="7"/>
      <c r="M55" s="7"/>
      <c r="N55" s="7"/>
      <c r="O55" s="7"/>
      <c r="P55" s="7"/>
      <c r="Q55" s="7"/>
    </row>
    <row r="56" spans="1:17" x14ac:dyDescent="0.2">
      <c r="A56" s="7"/>
      <c r="B56" s="7"/>
      <c r="C56" s="7"/>
      <c r="D56" s="7"/>
      <c r="E56" s="7"/>
      <c r="F56" s="7"/>
      <c r="G56" s="7"/>
      <c r="H56" s="7"/>
      <c r="I56" s="7"/>
      <c r="J56" s="7"/>
      <c r="K56" s="7"/>
      <c r="L56" s="7"/>
      <c r="M56" s="7"/>
      <c r="N56" s="7"/>
      <c r="O56" s="7"/>
      <c r="P56" s="7"/>
      <c r="Q56" s="7"/>
    </row>
    <row r="57" spans="1:17" x14ac:dyDescent="0.2">
      <c r="A57" s="7"/>
      <c r="B57" s="7"/>
      <c r="C57" s="7"/>
      <c r="D57" s="7"/>
      <c r="E57" s="7"/>
      <c r="F57" s="7"/>
      <c r="G57" s="7"/>
      <c r="H57" s="7"/>
      <c r="I57" s="7"/>
      <c r="J57" s="7"/>
      <c r="K57" s="7"/>
      <c r="L57" s="7"/>
      <c r="M57" s="7"/>
      <c r="N57" s="7"/>
      <c r="O57" s="7"/>
      <c r="P57" s="7"/>
      <c r="Q57" s="7"/>
    </row>
    <row r="58" spans="1:17" x14ac:dyDescent="0.2">
      <c r="A58" s="7"/>
      <c r="B58" s="7"/>
      <c r="C58" s="7"/>
      <c r="D58" s="7"/>
      <c r="E58" s="7"/>
      <c r="F58" s="7"/>
      <c r="G58" s="7"/>
      <c r="H58" s="7"/>
      <c r="I58" s="7"/>
      <c r="J58" s="7"/>
      <c r="K58" s="7"/>
      <c r="L58" s="7"/>
      <c r="M58" s="7"/>
      <c r="N58" s="7"/>
      <c r="O58" s="7"/>
      <c r="P58" s="7"/>
      <c r="Q58" s="7"/>
    </row>
    <row r="59" spans="1:17" x14ac:dyDescent="0.2">
      <c r="A59" s="7"/>
      <c r="B59" s="7"/>
      <c r="C59" s="7"/>
      <c r="D59" s="7"/>
      <c r="E59" s="7"/>
      <c r="F59" s="7"/>
      <c r="G59" s="7"/>
      <c r="H59" s="7"/>
      <c r="I59" s="7"/>
      <c r="J59" s="7"/>
      <c r="K59" s="7"/>
      <c r="L59" s="7"/>
      <c r="M59" s="7"/>
      <c r="N59" s="7"/>
      <c r="O59" s="7"/>
      <c r="P59" s="7"/>
      <c r="Q59" s="7"/>
    </row>
    <row r="60" spans="1:17" x14ac:dyDescent="0.2">
      <c r="A60" s="7"/>
      <c r="B60" s="7"/>
      <c r="C60" s="7"/>
      <c r="D60" s="7"/>
      <c r="E60" s="7"/>
      <c r="F60" s="7"/>
      <c r="G60" s="7"/>
      <c r="H60" s="7"/>
      <c r="I60" s="7"/>
      <c r="J60" s="7"/>
      <c r="K60" s="7"/>
      <c r="L60" s="7"/>
      <c r="M60" s="7"/>
      <c r="N60" s="7"/>
      <c r="O60" s="7"/>
      <c r="P60" s="7"/>
      <c r="Q60" s="7"/>
    </row>
    <row r="61" spans="1:17" x14ac:dyDescent="0.2">
      <c r="A61" s="7"/>
      <c r="B61" s="7"/>
      <c r="C61" s="7"/>
      <c r="D61" s="7"/>
      <c r="E61" s="7"/>
      <c r="F61" s="7"/>
      <c r="G61" s="7"/>
      <c r="H61" s="7"/>
      <c r="I61" s="7"/>
      <c r="J61" s="7"/>
      <c r="K61" s="7"/>
      <c r="L61" s="7"/>
      <c r="M61" s="7"/>
      <c r="N61" s="7"/>
      <c r="O61" s="7"/>
      <c r="P61" s="7"/>
      <c r="Q61" s="7"/>
    </row>
    <row r="62" spans="1:17" x14ac:dyDescent="0.2">
      <c r="A62" s="7"/>
      <c r="B62" s="7"/>
      <c r="C62" s="7"/>
      <c r="D62" s="7"/>
      <c r="E62" s="7"/>
      <c r="F62" s="7"/>
      <c r="G62" s="7"/>
      <c r="H62" s="7"/>
      <c r="I62" s="7"/>
      <c r="J62" s="7"/>
      <c r="K62" s="7"/>
      <c r="L62" s="7"/>
      <c r="M62" s="7"/>
      <c r="N62" s="7"/>
      <c r="O62" s="7"/>
      <c r="P62" s="7"/>
      <c r="Q62" s="7"/>
    </row>
    <row r="63" spans="1:17" x14ac:dyDescent="0.2">
      <c r="A63" s="7"/>
      <c r="B63" s="7"/>
      <c r="C63" s="7"/>
      <c r="D63" s="7"/>
      <c r="E63" s="7"/>
      <c r="F63" s="7"/>
      <c r="G63" s="7"/>
      <c r="H63" s="7"/>
      <c r="I63" s="7"/>
      <c r="J63" s="7"/>
      <c r="K63" s="7"/>
      <c r="L63" s="7"/>
      <c r="M63" s="7"/>
      <c r="N63" s="7"/>
      <c r="O63" s="7"/>
      <c r="P63" s="7"/>
      <c r="Q63" s="7"/>
    </row>
    <row r="64" spans="1:17" x14ac:dyDescent="0.2">
      <c r="A64" s="7"/>
      <c r="B64" s="7"/>
      <c r="C64" s="7"/>
      <c r="D64" s="7"/>
      <c r="E64" s="7"/>
      <c r="F64" s="7"/>
      <c r="G64" s="7"/>
      <c r="H64" s="7"/>
      <c r="I64" s="7"/>
      <c r="J64" s="7"/>
      <c r="K64" s="7"/>
      <c r="L64" s="7"/>
      <c r="M64" s="7"/>
      <c r="N64" s="7"/>
      <c r="O64" s="7"/>
      <c r="P64" s="7"/>
      <c r="Q64" s="7"/>
    </row>
    <row r="65" spans="1:17" x14ac:dyDescent="0.2">
      <c r="A65" s="7"/>
      <c r="B65" s="7"/>
      <c r="C65" s="7"/>
      <c r="D65" s="7"/>
      <c r="E65" s="7"/>
      <c r="F65" s="7"/>
      <c r="G65" s="7"/>
      <c r="H65" s="7"/>
      <c r="I65" s="7"/>
      <c r="J65" s="7"/>
      <c r="K65" s="7"/>
      <c r="L65" s="7"/>
      <c r="M65" s="7"/>
      <c r="N65" s="7"/>
      <c r="O65" s="7"/>
      <c r="P65" s="7"/>
      <c r="Q65" s="7"/>
    </row>
    <row r="66" spans="1:17" x14ac:dyDescent="0.2">
      <c r="A66" s="7"/>
      <c r="B66" s="7"/>
      <c r="C66" s="7"/>
      <c r="D66" s="7"/>
      <c r="E66" s="7"/>
      <c r="F66" s="7"/>
      <c r="G66" s="7"/>
      <c r="H66" s="7"/>
      <c r="I66" s="7"/>
      <c r="J66" s="7"/>
      <c r="K66" s="7"/>
      <c r="L66" s="7"/>
      <c r="M66" s="7"/>
      <c r="N66" s="7"/>
      <c r="O66" s="7"/>
      <c r="P66" s="7"/>
      <c r="Q66" s="7"/>
    </row>
    <row r="67" spans="1:17" x14ac:dyDescent="0.2">
      <c r="A67" s="7"/>
      <c r="B67" s="7"/>
      <c r="C67" s="7"/>
      <c r="D67" s="7"/>
      <c r="E67" s="7"/>
      <c r="F67" s="7"/>
      <c r="G67" s="7"/>
      <c r="H67" s="7"/>
      <c r="I67" s="7"/>
      <c r="J67" s="7"/>
      <c r="K67" s="7"/>
      <c r="L67" s="7"/>
      <c r="M67" s="7"/>
      <c r="N67" s="7"/>
      <c r="O67" s="7"/>
      <c r="P67" s="7"/>
      <c r="Q67" s="7"/>
    </row>
    <row r="68" spans="1:17" x14ac:dyDescent="0.2">
      <c r="A68" s="7"/>
      <c r="B68" s="7"/>
      <c r="C68" s="7"/>
      <c r="D68" s="7"/>
      <c r="E68" s="7"/>
      <c r="F68" s="7"/>
      <c r="G68" s="7"/>
      <c r="H68" s="7"/>
      <c r="I68" s="7"/>
      <c r="J68" s="7"/>
      <c r="K68" s="7"/>
      <c r="L68" s="7"/>
      <c r="M68" s="7"/>
      <c r="N68" s="7"/>
      <c r="O68" s="7"/>
      <c r="P68" s="7"/>
      <c r="Q68" s="7"/>
    </row>
    <row r="69" spans="1:17" x14ac:dyDescent="0.2">
      <c r="A69" s="7"/>
      <c r="B69" s="7"/>
      <c r="C69" s="7"/>
      <c r="D69" s="7"/>
      <c r="E69" s="7"/>
      <c r="F69" s="7"/>
      <c r="G69" s="7"/>
      <c r="H69" s="7"/>
      <c r="I69" s="7"/>
      <c r="J69" s="7"/>
      <c r="K69" s="7"/>
      <c r="L69" s="7"/>
      <c r="M69" s="7"/>
      <c r="N69" s="7"/>
      <c r="O69" s="7"/>
      <c r="P69" s="7"/>
      <c r="Q69" s="7"/>
    </row>
    <row r="70" spans="1:17" x14ac:dyDescent="0.2">
      <c r="A70" s="7"/>
      <c r="B70" s="7"/>
      <c r="C70" s="7"/>
      <c r="D70" s="7"/>
      <c r="E70" s="7"/>
      <c r="F70" s="7"/>
      <c r="G70" s="7"/>
      <c r="H70" s="7"/>
      <c r="I70" s="7"/>
      <c r="J70" s="7"/>
      <c r="K70" s="7"/>
      <c r="L70" s="7"/>
      <c r="M70" s="7"/>
      <c r="N70" s="7"/>
      <c r="O70" s="7"/>
      <c r="P70" s="7"/>
      <c r="Q70" s="7"/>
    </row>
    <row r="71" spans="1:17" x14ac:dyDescent="0.2">
      <c r="A71" s="7"/>
      <c r="B71" s="7"/>
      <c r="C71" s="7"/>
      <c r="D71" s="7"/>
      <c r="E71" s="7"/>
      <c r="F71" s="7"/>
      <c r="G71" s="7"/>
      <c r="H71" s="7"/>
      <c r="I71" s="7"/>
      <c r="J71" s="7"/>
      <c r="K71" s="7"/>
      <c r="L71" s="7"/>
      <c r="M71" s="7"/>
      <c r="N71" s="7"/>
      <c r="O71" s="7"/>
      <c r="P71" s="7"/>
      <c r="Q71" s="7"/>
    </row>
    <row r="72" spans="1:17" x14ac:dyDescent="0.2">
      <c r="A72" s="7"/>
      <c r="B72" s="7"/>
      <c r="C72" s="7"/>
      <c r="D72" s="7"/>
      <c r="E72" s="7"/>
      <c r="F72" s="7"/>
      <c r="G72" s="7"/>
      <c r="H72" s="7"/>
      <c r="I72" s="7"/>
      <c r="J72" s="7"/>
      <c r="K72" s="7"/>
      <c r="L72" s="7"/>
      <c r="M72" s="7"/>
      <c r="N72" s="7"/>
      <c r="O72" s="7"/>
      <c r="P72" s="7"/>
      <c r="Q72" s="7"/>
    </row>
    <row r="73" spans="1:17" x14ac:dyDescent="0.2">
      <c r="A73" s="7"/>
      <c r="B73" s="7"/>
      <c r="C73" s="7"/>
      <c r="D73" s="7"/>
      <c r="E73" s="7"/>
      <c r="F73" s="7"/>
      <c r="G73" s="7"/>
      <c r="H73" s="7"/>
      <c r="I73" s="7"/>
      <c r="J73" s="7"/>
      <c r="K73" s="7"/>
      <c r="L73" s="7"/>
      <c r="M73" s="7"/>
      <c r="N73" s="7"/>
      <c r="O73" s="7"/>
      <c r="P73" s="7"/>
      <c r="Q73" s="7"/>
    </row>
    <row r="74" spans="1:17" x14ac:dyDescent="0.2">
      <c r="A74" s="7"/>
      <c r="B74" s="7"/>
      <c r="C74" s="7"/>
      <c r="D74" s="7"/>
      <c r="E74" s="7"/>
      <c r="F74" s="7"/>
      <c r="G74" s="7"/>
      <c r="H74" s="7"/>
      <c r="I74" s="7"/>
      <c r="J74" s="7"/>
      <c r="K74" s="7"/>
      <c r="L74" s="7"/>
      <c r="M74" s="7"/>
      <c r="N74" s="7"/>
      <c r="O74" s="7"/>
      <c r="P74" s="7"/>
      <c r="Q74" s="7"/>
    </row>
    <row r="75" spans="1:17" x14ac:dyDescent="0.2">
      <c r="A75" s="7"/>
      <c r="B75" s="7"/>
      <c r="C75" s="7"/>
      <c r="D75" s="7"/>
      <c r="E75" s="7"/>
      <c r="F75" s="7"/>
      <c r="G75" s="7"/>
      <c r="H75" s="7"/>
      <c r="I75" s="7"/>
      <c r="J75" s="7"/>
      <c r="K75" s="7"/>
      <c r="L75" s="7"/>
      <c r="M75" s="7"/>
      <c r="N75" s="7"/>
      <c r="O75" s="7"/>
      <c r="P75" s="7"/>
      <c r="Q75" s="7"/>
    </row>
    <row r="76" spans="1:17" x14ac:dyDescent="0.2">
      <c r="A76" s="7"/>
      <c r="B76" s="7"/>
      <c r="C76" s="7"/>
      <c r="D76" s="7"/>
      <c r="E76" s="7"/>
      <c r="F76" s="7"/>
      <c r="G76" s="7"/>
      <c r="H76" s="7"/>
      <c r="I76" s="7"/>
      <c r="J76" s="7"/>
      <c r="K76" s="7"/>
      <c r="L76" s="7"/>
      <c r="M76" s="7"/>
      <c r="N76" s="7"/>
      <c r="O76" s="7"/>
      <c r="P76" s="7"/>
      <c r="Q76" s="7"/>
    </row>
    <row r="77" spans="1:17" x14ac:dyDescent="0.2">
      <c r="A77" s="7"/>
      <c r="B77" s="7"/>
      <c r="C77" s="7"/>
      <c r="D77" s="7"/>
      <c r="E77" s="7"/>
      <c r="F77" s="7"/>
      <c r="G77" s="7"/>
      <c r="H77" s="7"/>
      <c r="I77" s="7"/>
      <c r="J77" s="7"/>
      <c r="K77" s="7"/>
      <c r="L77" s="7"/>
      <c r="M77" s="7"/>
      <c r="N77" s="7"/>
      <c r="O77" s="7"/>
      <c r="P77" s="7"/>
      <c r="Q77" s="7"/>
    </row>
    <row r="78" spans="1:17" x14ac:dyDescent="0.2">
      <c r="A78" s="7"/>
      <c r="B78" s="7"/>
      <c r="C78" s="7"/>
      <c r="D78" s="7"/>
      <c r="E78" s="7"/>
      <c r="F78" s="7"/>
      <c r="G78" s="7"/>
      <c r="H78" s="7"/>
      <c r="I78" s="7"/>
      <c r="J78" s="7"/>
      <c r="K78" s="7"/>
      <c r="L78" s="7"/>
      <c r="M78" s="7"/>
      <c r="N78" s="7"/>
      <c r="O78" s="7"/>
      <c r="P78" s="7"/>
      <c r="Q78" s="7"/>
    </row>
    <row r="79" spans="1:17" x14ac:dyDescent="0.2">
      <c r="A79" s="7"/>
      <c r="B79" s="7"/>
      <c r="C79" s="7"/>
      <c r="D79" s="7"/>
      <c r="E79" s="7"/>
      <c r="F79" s="7"/>
      <c r="G79" s="7"/>
      <c r="H79" s="7"/>
      <c r="I79" s="7"/>
      <c r="J79" s="7"/>
      <c r="K79" s="7"/>
      <c r="L79" s="7"/>
      <c r="M79" s="7"/>
      <c r="N79" s="7"/>
      <c r="O79" s="7"/>
      <c r="P79" s="7"/>
      <c r="Q79" s="7"/>
    </row>
    <row r="80" spans="1:17" x14ac:dyDescent="0.2">
      <c r="A80" s="7"/>
      <c r="B80" s="7"/>
      <c r="C80" s="7"/>
      <c r="D80" s="7"/>
      <c r="E80" s="7"/>
      <c r="F80" s="7"/>
      <c r="G80" s="7"/>
      <c r="H80" s="7"/>
      <c r="I80" s="7"/>
      <c r="J80" s="7"/>
      <c r="K80" s="7"/>
      <c r="L80" s="7"/>
      <c r="M80" s="7"/>
      <c r="N80" s="7"/>
      <c r="O80" s="7"/>
      <c r="P80" s="7"/>
      <c r="Q80" s="7"/>
    </row>
    <row r="81" spans="1:17" x14ac:dyDescent="0.2">
      <c r="A81" s="7"/>
      <c r="B81" s="7"/>
      <c r="C81" s="7"/>
      <c r="D81" s="7"/>
      <c r="E81" s="7"/>
      <c r="F81" s="7"/>
      <c r="G81" s="7"/>
      <c r="H81" s="7"/>
      <c r="I81" s="7"/>
      <c r="J81" s="7"/>
      <c r="K81" s="7"/>
      <c r="L81" s="7"/>
      <c r="M81" s="7"/>
      <c r="N81" s="7"/>
      <c r="O81" s="7"/>
      <c r="P81" s="7"/>
      <c r="Q81" s="7"/>
    </row>
    <row r="82" spans="1:17" x14ac:dyDescent="0.2">
      <c r="A82" s="7"/>
      <c r="B82" s="7"/>
      <c r="C82" s="7"/>
      <c r="D82" s="7"/>
      <c r="E82" s="7"/>
      <c r="F82" s="7"/>
      <c r="G82" s="7"/>
      <c r="H82" s="7"/>
      <c r="I82" s="7"/>
      <c r="J82" s="7"/>
      <c r="K82" s="7"/>
      <c r="L82" s="7"/>
      <c r="M82" s="7"/>
      <c r="N82" s="7"/>
      <c r="O82" s="7"/>
      <c r="P82" s="39" t="s">
        <v>316</v>
      </c>
      <c r="Q82" s="7"/>
    </row>
    <row r="83" spans="1:17" ht="15" customHeight="1" thickBot="1" x14ac:dyDescent="0.25">
      <c r="A83" s="7"/>
      <c r="B83" s="7"/>
      <c r="C83" s="7"/>
      <c r="D83" s="7"/>
      <c r="E83" s="7"/>
      <c r="F83" s="7"/>
      <c r="G83" s="7"/>
      <c r="H83" s="7"/>
      <c r="I83" s="7"/>
      <c r="J83" s="7"/>
      <c r="K83" s="7"/>
      <c r="L83" s="7"/>
      <c r="M83" s="7"/>
      <c r="N83" s="7"/>
      <c r="O83" s="7"/>
      <c r="P83" s="7"/>
      <c r="Q83" s="7"/>
    </row>
    <row r="84" spans="1:17" ht="9" customHeight="1" x14ac:dyDescent="0.2">
      <c r="A84" s="7"/>
      <c r="B84" s="7"/>
      <c r="C84" s="7"/>
      <c r="D84" s="533" t="s">
        <v>9</v>
      </c>
      <c r="E84" s="534"/>
      <c r="F84" s="534"/>
      <c r="G84" s="971"/>
      <c r="H84" s="973" t="s">
        <v>10</v>
      </c>
      <c r="I84" s="974"/>
      <c r="J84" s="974"/>
      <c r="K84" s="975"/>
      <c r="L84" s="979" t="s">
        <v>8</v>
      </c>
      <c r="M84" s="965" t="str">
        <f>IF(IDENTIFICATION!D20=0,"",IDENTIFICATION!D20)</f>
        <v/>
      </c>
      <c r="N84" s="966"/>
      <c r="O84" s="966"/>
      <c r="P84" s="967"/>
      <c r="Q84" s="7"/>
    </row>
    <row r="85" spans="1:17" ht="18" customHeight="1" thickBot="1" x14ac:dyDescent="0.25">
      <c r="A85" s="7"/>
      <c r="B85" s="7"/>
      <c r="C85" s="7"/>
      <c r="D85" s="619" t="str">
        <f>IF(IDENTIFICATION!C22=0,"",IDENTIFICATION!C22)</f>
        <v/>
      </c>
      <c r="E85" s="620"/>
      <c r="F85" s="620"/>
      <c r="G85" s="972"/>
      <c r="H85" s="976" t="str">
        <f>IF(IDENTIFICATION!C24=0,"",IDENTIFICATION!C24)</f>
        <v/>
      </c>
      <c r="I85" s="977"/>
      <c r="J85" s="977"/>
      <c r="K85" s="978"/>
      <c r="L85" s="980"/>
      <c r="M85" s="968"/>
      <c r="N85" s="969"/>
      <c r="O85" s="969"/>
      <c r="P85" s="970"/>
      <c r="Q85" s="7"/>
    </row>
    <row r="86" spans="1:17" x14ac:dyDescent="0.2">
      <c r="A86" s="7"/>
      <c r="B86" s="7"/>
      <c r="C86" s="7"/>
      <c r="D86" s="7"/>
      <c r="E86" s="7"/>
      <c r="F86" s="7"/>
      <c r="G86" s="7"/>
      <c r="H86" s="7"/>
      <c r="I86" s="7"/>
      <c r="J86" s="7"/>
      <c r="K86" s="7"/>
      <c r="L86" s="7"/>
      <c r="M86" s="7"/>
      <c r="N86" s="7"/>
      <c r="O86" s="7"/>
      <c r="P86" s="7"/>
      <c r="Q86" s="7"/>
    </row>
    <row r="87" spans="1:17" x14ac:dyDescent="0.2">
      <c r="A87" s="7"/>
      <c r="B87" s="7"/>
      <c r="C87" s="7"/>
      <c r="D87" s="7"/>
      <c r="E87" s="7"/>
      <c r="F87" s="7"/>
      <c r="G87" s="7"/>
      <c r="H87" s="7"/>
      <c r="I87" s="7"/>
      <c r="J87" s="7"/>
      <c r="K87" s="7"/>
      <c r="L87" s="7"/>
      <c r="M87" s="7"/>
      <c r="N87" s="7"/>
      <c r="O87" s="7"/>
      <c r="P87" s="7"/>
      <c r="Q87" s="7"/>
    </row>
    <row r="88" spans="1:17" x14ac:dyDescent="0.2">
      <c r="A88" s="7"/>
      <c r="B88" s="7"/>
      <c r="C88" s="7"/>
      <c r="D88" s="7"/>
      <c r="E88" s="7"/>
      <c r="F88" s="7"/>
      <c r="G88" s="7"/>
      <c r="H88" s="7"/>
      <c r="I88" s="7"/>
      <c r="J88" s="7"/>
      <c r="K88" s="7"/>
      <c r="L88" s="7"/>
      <c r="M88" s="7"/>
      <c r="N88" s="7"/>
      <c r="O88" s="7"/>
      <c r="P88" s="7"/>
      <c r="Q88" s="7"/>
    </row>
    <row r="89" spans="1:17" x14ac:dyDescent="0.2">
      <c r="A89" s="7"/>
      <c r="B89" s="7"/>
      <c r="C89" s="7"/>
      <c r="D89" s="7"/>
      <c r="E89" s="7"/>
      <c r="F89" s="7"/>
      <c r="G89" s="7"/>
      <c r="H89" s="7"/>
      <c r="I89" s="7"/>
      <c r="J89" s="7"/>
      <c r="K89" s="7"/>
      <c r="L89" s="7"/>
      <c r="M89" s="7"/>
      <c r="N89" s="7"/>
      <c r="O89" s="7"/>
      <c r="P89" s="7"/>
      <c r="Q89" s="7"/>
    </row>
    <row r="90" spans="1:17" x14ac:dyDescent="0.2">
      <c r="A90" s="7"/>
      <c r="B90" s="7"/>
      <c r="C90" s="7"/>
      <c r="D90" s="7"/>
      <c r="E90" s="7"/>
      <c r="F90" s="7"/>
      <c r="G90" s="7"/>
      <c r="H90" s="7"/>
      <c r="I90" s="7"/>
      <c r="J90" s="7"/>
      <c r="K90" s="7"/>
      <c r="L90" s="7"/>
      <c r="M90" s="7"/>
      <c r="N90" s="7"/>
      <c r="O90" s="7"/>
      <c r="P90" s="7"/>
      <c r="Q90" s="7"/>
    </row>
    <row r="91" spans="1:17" x14ac:dyDescent="0.2">
      <c r="A91" s="7"/>
      <c r="B91" s="7"/>
      <c r="C91" s="7"/>
      <c r="D91" s="7"/>
      <c r="E91" s="7"/>
      <c r="F91" s="7"/>
      <c r="G91" s="7"/>
      <c r="H91" s="7"/>
      <c r="I91" s="7"/>
      <c r="J91" s="7"/>
      <c r="K91" s="7"/>
      <c r="L91" s="7"/>
      <c r="M91" s="7"/>
      <c r="N91" s="7"/>
      <c r="O91" s="7"/>
      <c r="P91" s="7"/>
      <c r="Q91" s="7"/>
    </row>
    <row r="92" spans="1:17" x14ac:dyDescent="0.2">
      <c r="A92" s="7"/>
      <c r="B92" s="7"/>
      <c r="C92" s="7"/>
      <c r="D92" s="7"/>
      <c r="E92" s="7"/>
      <c r="F92" s="7"/>
      <c r="G92" s="7"/>
      <c r="H92" s="7"/>
      <c r="I92" s="7"/>
      <c r="J92" s="7"/>
      <c r="K92" s="7"/>
      <c r="L92" s="7"/>
      <c r="M92" s="7"/>
      <c r="N92" s="7"/>
      <c r="O92" s="7"/>
      <c r="P92" s="7"/>
      <c r="Q92" s="7"/>
    </row>
    <row r="93" spans="1:17" x14ac:dyDescent="0.2">
      <c r="A93" s="7"/>
      <c r="B93" s="7"/>
      <c r="C93" s="7"/>
      <c r="D93" s="7"/>
      <c r="E93" s="7"/>
      <c r="F93" s="7"/>
      <c r="G93" s="7"/>
      <c r="H93" s="7"/>
      <c r="I93" s="7"/>
      <c r="J93" s="7"/>
      <c r="K93" s="7"/>
      <c r="L93" s="7"/>
      <c r="M93" s="7"/>
      <c r="N93" s="7"/>
      <c r="O93" s="7"/>
      <c r="P93" s="7"/>
      <c r="Q93" s="7"/>
    </row>
    <row r="94" spans="1:17" x14ac:dyDescent="0.2">
      <c r="A94" s="7"/>
      <c r="B94" s="7"/>
      <c r="C94" s="7"/>
      <c r="D94" s="7"/>
      <c r="E94" s="7"/>
      <c r="F94" s="7"/>
      <c r="G94" s="7"/>
      <c r="H94" s="7"/>
      <c r="I94" s="7"/>
      <c r="J94" s="7"/>
      <c r="K94" s="7"/>
      <c r="L94" s="7"/>
      <c r="M94" s="7"/>
      <c r="N94" s="7"/>
      <c r="O94" s="7"/>
      <c r="P94" s="7"/>
      <c r="Q94" s="7"/>
    </row>
    <row r="95" spans="1:17" x14ac:dyDescent="0.2">
      <c r="A95" s="7"/>
      <c r="B95" s="7"/>
      <c r="C95" s="7"/>
      <c r="D95" s="7"/>
      <c r="E95" s="7"/>
      <c r="F95" s="7"/>
      <c r="G95" s="7"/>
      <c r="H95" s="7"/>
      <c r="I95" s="7"/>
      <c r="J95" s="7"/>
      <c r="K95" s="7"/>
      <c r="L95" s="7"/>
      <c r="M95" s="7"/>
      <c r="N95" s="7"/>
      <c r="O95" s="7"/>
      <c r="P95" s="7"/>
      <c r="Q95" s="7"/>
    </row>
    <row r="96" spans="1:17" x14ac:dyDescent="0.2">
      <c r="A96" s="7"/>
      <c r="B96" s="7"/>
      <c r="C96" s="7"/>
      <c r="D96" s="7"/>
      <c r="E96" s="7"/>
      <c r="F96" s="7"/>
      <c r="G96" s="7"/>
      <c r="H96" s="7"/>
      <c r="I96" s="7"/>
      <c r="J96" s="7"/>
      <c r="K96" s="7"/>
      <c r="L96" s="7"/>
      <c r="M96" s="7"/>
      <c r="N96" s="7"/>
      <c r="O96" s="7"/>
      <c r="P96" s="7"/>
      <c r="Q96" s="7"/>
    </row>
    <row r="97" spans="1:17" x14ac:dyDescent="0.2">
      <c r="A97" s="7"/>
      <c r="B97" s="7"/>
      <c r="C97" s="7"/>
      <c r="D97" s="7"/>
      <c r="E97" s="7"/>
      <c r="F97" s="7"/>
      <c r="G97" s="7"/>
      <c r="H97" s="7"/>
      <c r="I97" s="7"/>
      <c r="J97" s="7"/>
      <c r="K97" s="7"/>
      <c r="L97" s="7"/>
      <c r="M97" s="7"/>
      <c r="N97" s="7"/>
      <c r="O97" s="7"/>
      <c r="P97" s="7"/>
      <c r="Q97" s="7"/>
    </row>
    <row r="98" spans="1:17" x14ac:dyDescent="0.2">
      <c r="A98" s="7"/>
      <c r="B98" s="7"/>
      <c r="C98" s="7"/>
      <c r="D98" s="7"/>
      <c r="E98" s="7"/>
      <c r="F98" s="7"/>
      <c r="G98" s="7"/>
      <c r="H98" s="7"/>
      <c r="I98" s="7"/>
      <c r="J98" s="7"/>
      <c r="K98" s="7"/>
      <c r="L98" s="7"/>
      <c r="M98" s="7"/>
      <c r="N98" s="7"/>
      <c r="O98" s="7"/>
      <c r="P98" s="7"/>
      <c r="Q98" s="7"/>
    </row>
    <row r="99" spans="1:17" x14ac:dyDescent="0.2">
      <c r="A99" s="7"/>
      <c r="B99" s="7"/>
      <c r="C99" s="7"/>
      <c r="D99" s="7"/>
      <c r="E99" s="7"/>
      <c r="F99" s="7"/>
      <c r="G99" s="7"/>
      <c r="H99" s="7"/>
      <c r="I99" s="7"/>
      <c r="J99" s="7"/>
      <c r="K99" s="7"/>
      <c r="L99" s="7"/>
      <c r="M99" s="7"/>
      <c r="N99" s="7"/>
      <c r="O99" s="7"/>
      <c r="P99" s="7"/>
      <c r="Q99" s="7"/>
    </row>
    <row r="100" spans="1:17" x14ac:dyDescent="0.2">
      <c r="A100" s="7"/>
      <c r="B100" s="7"/>
      <c r="C100" s="7"/>
      <c r="D100" s="7"/>
      <c r="E100" s="7"/>
      <c r="F100" s="7"/>
      <c r="G100" s="7"/>
      <c r="H100" s="7"/>
      <c r="I100" s="7"/>
      <c r="J100" s="7"/>
      <c r="K100" s="7"/>
      <c r="L100" s="7"/>
      <c r="M100" s="7"/>
      <c r="N100" s="7"/>
      <c r="O100" s="7"/>
      <c r="P100" s="7"/>
      <c r="Q100" s="7"/>
    </row>
    <row r="101" spans="1:17" x14ac:dyDescent="0.2">
      <c r="A101" s="7"/>
      <c r="B101" s="7"/>
      <c r="C101" s="7"/>
      <c r="D101" s="7"/>
      <c r="E101" s="7"/>
      <c r="F101" s="7"/>
      <c r="G101" s="7"/>
      <c r="H101" s="7"/>
      <c r="I101" s="7"/>
      <c r="J101" s="7"/>
      <c r="K101" s="7"/>
      <c r="L101" s="7"/>
      <c r="M101" s="7"/>
      <c r="N101" s="7"/>
      <c r="O101" s="7"/>
      <c r="P101" s="7"/>
      <c r="Q101" s="7"/>
    </row>
    <row r="102" spans="1:17" x14ac:dyDescent="0.2">
      <c r="A102" s="7"/>
      <c r="B102" s="7"/>
      <c r="C102" s="7"/>
      <c r="D102" s="7"/>
      <c r="E102" s="7"/>
      <c r="F102" s="7"/>
      <c r="G102" s="7"/>
      <c r="H102" s="7"/>
      <c r="I102" s="7"/>
      <c r="J102" s="7"/>
      <c r="K102" s="7"/>
      <c r="L102" s="7"/>
      <c r="M102" s="7"/>
      <c r="N102" s="7"/>
      <c r="O102" s="7"/>
      <c r="P102" s="7"/>
      <c r="Q102" s="7"/>
    </row>
    <row r="103" spans="1:17" x14ac:dyDescent="0.2">
      <c r="A103" s="7"/>
      <c r="B103" s="7"/>
      <c r="C103" s="7"/>
      <c r="D103" s="7"/>
      <c r="E103" s="7"/>
      <c r="F103" s="7"/>
      <c r="G103" s="7"/>
      <c r="H103" s="7"/>
      <c r="I103" s="7"/>
      <c r="J103" s="7"/>
      <c r="K103" s="7"/>
      <c r="L103" s="7"/>
      <c r="M103" s="7"/>
      <c r="N103" s="7"/>
      <c r="O103" s="7"/>
      <c r="P103" s="7"/>
      <c r="Q103" s="7"/>
    </row>
    <row r="104" spans="1:17" x14ac:dyDescent="0.2">
      <c r="A104" s="7"/>
      <c r="B104" s="7"/>
      <c r="C104" s="7"/>
      <c r="D104" s="7"/>
      <c r="E104" s="7"/>
      <c r="F104" s="7"/>
      <c r="G104" s="7"/>
      <c r="H104" s="7"/>
      <c r="I104" s="7"/>
      <c r="J104" s="7"/>
      <c r="K104" s="7"/>
      <c r="L104" s="7"/>
      <c r="M104" s="7"/>
      <c r="N104" s="7"/>
      <c r="O104" s="7"/>
      <c r="P104" s="7"/>
      <c r="Q104" s="7"/>
    </row>
    <row r="105" spans="1:17" x14ac:dyDescent="0.2">
      <c r="A105" s="7"/>
      <c r="B105" s="7"/>
      <c r="C105" s="7"/>
      <c r="D105" s="7"/>
      <c r="E105" s="7"/>
      <c r="F105" s="7"/>
      <c r="G105" s="7"/>
      <c r="H105" s="7"/>
      <c r="I105" s="7"/>
      <c r="J105" s="7"/>
      <c r="K105" s="7"/>
      <c r="L105" s="7"/>
      <c r="M105" s="7"/>
      <c r="N105" s="7"/>
      <c r="O105" s="7"/>
      <c r="P105" s="7"/>
      <c r="Q105" s="7"/>
    </row>
    <row r="106" spans="1:17" x14ac:dyDescent="0.2">
      <c r="A106" s="7"/>
      <c r="B106" s="7"/>
      <c r="C106" s="7"/>
      <c r="D106" s="7"/>
      <c r="E106" s="7"/>
      <c r="F106" s="7"/>
      <c r="G106" s="7"/>
      <c r="H106" s="7"/>
      <c r="I106" s="7"/>
      <c r="J106" s="7"/>
      <c r="K106" s="7"/>
      <c r="L106" s="7"/>
      <c r="M106" s="7"/>
      <c r="N106" s="7"/>
      <c r="O106" s="7"/>
      <c r="P106" s="7"/>
      <c r="Q106" s="7"/>
    </row>
    <row r="107" spans="1:17" x14ac:dyDescent="0.2">
      <c r="A107" s="7"/>
      <c r="B107" s="7"/>
      <c r="C107" s="7"/>
      <c r="D107" s="7"/>
      <c r="E107" s="7"/>
      <c r="F107" s="7"/>
      <c r="G107" s="7"/>
      <c r="H107" s="7"/>
      <c r="I107" s="7"/>
      <c r="J107" s="7"/>
      <c r="K107" s="7"/>
      <c r="L107" s="7"/>
      <c r="M107" s="7"/>
      <c r="N107" s="7"/>
      <c r="O107" s="7"/>
      <c r="P107" s="7"/>
      <c r="Q107" s="7"/>
    </row>
    <row r="108" spans="1:17" x14ac:dyDescent="0.2">
      <c r="A108" s="7"/>
      <c r="B108" s="7"/>
      <c r="C108" s="7"/>
      <c r="D108" s="7"/>
      <c r="E108" s="7"/>
      <c r="F108" s="7"/>
      <c r="G108" s="7"/>
      <c r="H108" s="7"/>
      <c r="I108" s="7"/>
      <c r="J108" s="7"/>
      <c r="K108" s="7"/>
      <c r="L108" s="7"/>
      <c r="M108" s="7"/>
      <c r="N108" s="7"/>
      <c r="O108" s="7"/>
      <c r="P108" s="7"/>
      <c r="Q108" s="7"/>
    </row>
    <row r="109" spans="1:17" x14ac:dyDescent="0.2">
      <c r="A109" s="7"/>
      <c r="B109" s="7"/>
      <c r="C109" s="7"/>
      <c r="D109" s="7"/>
      <c r="E109" s="7"/>
      <c r="F109" s="7"/>
      <c r="G109" s="7"/>
      <c r="H109" s="7"/>
      <c r="I109" s="7"/>
      <c r="J109" s="7"/>
      <c r="K109" s="7"/>
      <c r="L109" s="7"/>
      <c r="M109" s="7"/>
      <c r="N109" s="7"/>
      <c r="O109" s="7"/>
      <c r="P109" s="7"/>
      <c r="Q109" s="7"/>
    </row>
    <row r="110" spans="1:17" x14ac:dyDescent="0.2">
      <c r="A110" s="7"/>
      <c r="B110" s="7"/>
      <c r="C110" s="7"/>
      <c r="D110" s="7"/>
      <c r="E110" s="7"/>
      <c r="F110" s="7"/>
      <c r="G110" s="7"/>
      <c r="H110" s="7"/>
      <c r="I110" s="7"/>
      <c r="J110" s="7"/>
      <c r="K110" s="7"/>
      <c r="L110" s="7"/>
      <c r="M110" s="7"/>
      <c r="N110" s="7"/>
      <c r="O110" s="7"/>
      <c r="P110" s="7"/>
      <c r="Q110" s="7"/>
    </row>
    <row r="111" spans="1:17" x14ac:dyDescent="0.2">
      <c r="A111" s="7"/>
      <c r="B111" s="7"/>
      <c r="C111" s="7"/>
      <c r="D111" s="7"/>
      <c r="E111" s="7"/>
      <c r="F111" s="7"/>
      <c r="G111" s="7"/>
      <c r="H111" s="7"/>
      <c r="I111" s="7"/>
      <c r="J111" s="7"/>
      <c r="K111" s="7"/>
      <c r="L111" s="7"/>
      <c r="M111" s="7"/>
      <c r="N111" s="7"/>
      <c r="O111" s="7"/>
      <c r="P111" s="7"/>
      <c r="Q111" s="7"/>
    </row>
    <row r="112" spans="1:17" x14ac:dyDescent="0.2">
      <c r="A112" s="7"/>
      <c r="B112" s="7"/>
      <c r="C112" s="7"/>
      <c r="D112" s="7"/>
      <c r="E112" s="7"/>
      <c r="F112" s="7"/>
      <c r="G112" s="7"/>
      <c r="H112" s="7"/>
      <c r="I112" s="7"/>
      <c r="J112" s="7"/>
      <c r="K112" s="7"/>
      <c r="L112" s="7"/>
      <c r="M112" s="7"/>
      <c r="N112" s="7"/>
      <c r="O112" s="7"/>
      <c r="P112" s="7"/>
      <c r="Q112" s="7"/>
    </row>
    <row r="113" spans="1:17" x14ac:dyDescent="0.2">
      <c r="A113" s="7"/>
      <c r="B113" s="7"/>
      <c r="C113" s="7"/>
      <c r="D113" s="7"/>
      <c r="E113" s="7"/>
      <c r="F113" s="7"/>
      <c r="G113" s="7"/>
      <c r="H113" s="7"/>
      <c r="I113" s="7"/>
      <c r="J113" s="7"/>
      <c r="K113" s="7"/>
      <c r="L113" s="7"/>
      <c r="M113" s="7"/>
      <c r="N113" s="7"/>
      <c r="O113" s="7"/>
      <c r="P113" s="7"/>
      <c r="Q113" s="7"/>
    </row>
    <row r="114" spans="1:17" x14ac:dyDescent="0.2">
      <c r="A114" s="7"/>
      <c r="B114" s="7"/>
      <c r="C114" s="7"/>
      <c r="D114" s="7"/>
      <c r="E114" s="7"/>
      <c r="F114" s="7"/>
      <c r="G114" s="7"/>
      <c r="H114" s="7"/>
      <c r="I114" s="7"/>
      <c r="J114" s="7"/>
      <c r="K114" s="7"/>
      <c r="L114" s="7"/>
      <c r="M114" s="7"/>
      <c r="N114" s="7"/>
      <c r="O114" s="7"/>
      <c r="P114" s="7"/>
      <c r="Q114" s="7"/>
    </row>
    <row r="115" spans="1:17" x14ac:dyDescent="0.2">
      <c r="A115" s="7"/>
      <c r="B115" s="7"/>
      <c r="C115" s="7"/>
      <c r="D115" s="7"/>
      <c r="E115" s="7"/>
      <c r="F115" s="7"/>
      <c r="G115" s="7"/>
      <c r="H115" s="7"/>
      <c r="I115" s="7"/>
      <c r="J115" s="7"/>
      <c r="K115" s="7"/>
      <c r="L115" s="7"/>
      <c r="M115" s="7"/>
      <c r="N115" s="7"/>
      <c r="O115" s="7"/>
      <c r="P115" s="7"/>
      <c r="Q115" s="7"/>
    </row>
    <row r="116" spans="1:17" x14ac:dyDescent="0.2">
      <c r="A116" s="7"/>
      <c r="B116" s="7"/>
      <c r="C116" s="7"/>
      <c r="D116" s="7"/>
      <c r="E116" s="7"/>
      <c r="F116" s="7"/>
      <c r="G116" s="7"/>
      <c r="H116" s="7"/>
      <c r="I116" s="7"/>
      <c r="J116" s="7"/>
      <c r="K116" s="7"/>
      <c r="L116" s="7"/>
      <c r="M116" s="7"/>
      <c r="N116" s="7"/>
      <c r="O116" s="7"/>
      <c r="P116" s="7"/>
      <c r="Q116" s="7"/>
    </row>
    <row r="117" spans="1:17" x14ac:dyDescent="0.2">
      <c r="A117" s="7"/>
      <c r="B117" s="7"/>
      <c r="C117" s="7"/>
      <c r="D117" s="7"/>
      <c r="E117" s="7"/>
      <c r="F117" s="7"/>
      <c r="G117" s="7"/>
      <c r="H117" s="7"/>
      <c r="I117" s="7"/>
      <c r="J117" s="7"/>
      <c r="K117" s="7"/>
      <c r="L117" s="7"/>
      <c r="M117" s="7"/>
      <c r="N117" s="7"/>
      <c r="O117" s="7"/>
      <c r="P117" s="7"/>
      <c r="Q117" s="7"/>
    </row>
    <row r="118" spans="1:17" x14ac:dyDescent="0.2">
      <c r="A118" s="7"/>
      <c r="B118" s="7"/>
      <c r="C118" s="7"/>
      <c r="D118" s="7"/>
      <c r="E118" s="7"/>
      <c r="F118" s="7"/>
      <c r="G118" s="7"/>
      <c r="H118" s="7"/>
      <c r="I118" s="7"/>
      <c r="J118" s="7"/>
      <c r="K118" s="7"/>
      <c r="L118" s="7"/>
      <c r="M118" s="7"/>
      <c r="N118" s="7"/>
      <c r="O118" s="7"/>
      <c r="P118" s="7"/>
      <c r="Q118" s="7"/>
    </row>
    <row r="119" spans="1:17" x14ac:dyDescent="0.2">
      <c r="A119" s="7"/>
      <c r="B119" s="7"/>
      <c r="C119" s="7"/>
      <c r="D119" s="7"/>
      <c r="E119" s="7"/>
      <c r="F119" s="7"/>
      <c r="G119" s="7"/>
      <c r="H119" s="7"/>
      <c r="I119" s="7"/>
      <c r="J119" s="7"/>
      <c r="K119" s="7"/>
      <c r="L119" s="7"/>
      <c r="M119" s="7"/>
      <c r="N119" s="7"/>
      <c r="O119" s="7"/>
      <c r="P119" s="7"/>
      <c r="Q119" s="7"/>
    </row>
    <row r="120" spans="1:17" x14ac:dyDescent="0.2">
      <c r="A120" s="7"/>
      <c r="B120" s="7"/>
      <c r="C120" s="7"/>
      <c r="D120" s="7"/>
      <c r="E120" s="7"/>
      <c r="F120" s="7"/>
      <c r="G120" s="7"/>
      <c r="H120" s="7"/>
      <c r="I120" s="7"/>
      <c r="J120" s="7"/>
      <c r="K120" s="7"/>
      <c r="L120" s="7"/>
      <c r="M120" s="7"/>
      <c r="N120" s="7"/>
      <c r="O120" s="7"/>
      <c r="P120" s="7"/>
      <c r="Q120" s="7"/>
    </row>
    <row r="121" spans="1:17" x14ac:dyDescent="0.2">
      <c r="A121" s="7"/>
      <c r="B121" s="7"/>
      <c r="C121" s="7"/>
      <c r="D121" s="7"/>
      <c r="E121" s="7"/>
      <c r="F121" s="7"/>
      <c r="G121" s="7"/>
      <c r="H121" s="7"/>
      <c r="I121" s="7"/>
      <c r="J121" s="7"/>
      <c r="K121" s="7"/>
      <c r="L121" s="7"/>
      <c r="M121" s="7"/>
      <c r="N121" s="7"/>
      <c r="O121" s="7"/>
      <c r="P121" s="7"/>
      <c r="Q121" s="7"/>
    </row>
    <row r="122" spans="1:17" x14ac:dyDescent="0.2">
      <c r="A122" s="7"/>
      <c r="B122" s="7"/>
      <c r="C122" s="7"/>
      <c r="D122" s="7"/>
      <c r="E122" s="7"/>
      <c r="F122" s="7"/>
      <c r="G122" s="7"/>
      <c r="H122" s="7"/>
      <c r="I122" s="7"/>
      <c r="J122" s="7"/>
      <c r="K122" s="7"/>
      <c r="L122" s="7"/>
      <c r="M122" s="7"/>
      <c r="N122" s="7"/>
      <c r="O122" s="7"/>
      <c r="P122" s="7"/>
      <c r="Q122" s="7"/>
    </row>
    <row r="123" spans="1:17" x14ac:dyDescent="0.2">
      <c r="A123" s="7"/>
      <c r="B123" s="7"/>
      <c r="C123" s="7"/>
      <c r="D123" s="7"/>
      <c r="E123" s="7"/>
      <c r="F123" s="7"/>
      <c r="G123" s="7"/>
      <c r="H123" s="7"/>
      <c r="I123" s="7"/>
      <c r="J123" s="7"/>
      <c r="K123" s="7"/>
      <c r="L123" s="7"/>
      <c r="M123" s="7"/>
      <c r="N123" s="7"/>
      <c r="O123" s="7"/>
      <c r="P123" s="7"/>
      <c r="Q123" s="7"/>
    </row>
    <row r="124" spans="1:17" x14ac:dyDescent="0.2">
      <c r="A124" s="7"/>
      <c r="B124" s="7"/>
      <c r="C124" s="7"/>
      <c r="D124" s="7"/>
      <c r="E124" s="7"/>
      <c r="F124" s="7"/>
      <c r="G124" s="7"/>
      <c r="H124" s="7"/>
      <c r="I124" s="7"/>
      <c r="J124" s="7"/>
      <c r="K124" s="7"/>
      <c r="L124" s="7"/>
      <c r="M124" s="7"/>
      <c r="N124" s="7"/>
      <c r="O124" s="7"/>
      <c r="P124" s="7"/>
      <c r="Q124" s="7"/>
    </row>
    <row r="125" spans="1:17" x14ac:dyDescent="0.2">
      <c r="A125" s="7"/>
      <c r="B125" s="7"/>
      <c r="C125" s="7"/>
      <c r="D125" s="7"/>
      <c r="E125" s="7"/>
      <c r="F125" s="7"/>
      <c r="G125" s="7"/>
      <c r="H125" s="7"/>
      <c r="I125" s="7"/>
      <c r="J125" s="7"/>
      <c r="K125" s="7"/>
      <c r="L125" s="7"/>
      <c r="M125" s="7"/>
      <c r="N125" s="7"/>
      <c r="O125" s="7"/>
      <c r="P125" s="7"/>
      <c r="Q125" s="7"/>
    </row>
    <row r="126" spans="1:17" x14ac:dyDescent="0.2">
      <c r="A126" s="7"/>
      <c r="B126" s="7"/>
      <c r="C126" s="7"/>
      <c r="D126" s="7"/>
      <c r="E126" s="7"/>
      <c r="F126" s="7"/>
      <c r="G126" s="7"/>
      <c r="H126" s="7"/>
      <c r="I126" s="7"/>
      <c r="J126" s="7"/>
      <c r="K126" s="7"/>
      <c r="L126" s="7"/>
      <c r="M126" s="7"/>
      <c r="N126" s="7"/>
      <c r="O126" s="7"/>
      <c r="P126" s="7"/>
      <c r="Q126" s="7"/>
    </row>
    <row r="127" spans="1:17" x14ac:dyDescent="0.2">
      <c r="A127" s="7"/>
      <c r="B127" s="7"/>
      <c r="C127" s="7"/>
      <c r="D127" s="7"/>
      <c r="E127" s="7"/>
      <c r="F127" s="7"/>
      <c r="G127" s="7"/>
      <c r="H127" s="7"/>
      <c r="I127" s="7"/>
      <c r="J127" s="7"/>
      <c r="K127" s="7"/>
      <c r="L127" s="7"/>
      <c r="M127" s="7"/>
      <c r="N127" s="7"/>
      <c r="O127" s="7"/>
      <c r="P127" s="7"/>
      <c r="Q127" s="7"/>
    </row>
    <row r="128" spans="1:17" x14ac:dyDescent="0.2">
      <c r="A128" s="7"/>
      <c r="B128" s="7"/>
      <c r="C128" s="7"/>
      <c r="D128" s="7"/>
      <c r="E128" s="7"/>
      <c r="F128" s="7"/>
      <c r="G128" s="7"/>
      <c r="H128" s="7"/>
      <c r="I128" s="7"/>
      <c r="J128" s="7"/>
      <c r="K128" s="7"/>
      <c r="L128" s="7"/>
      <c r="M128" s="7"/>
      <c r="N128" s="7"/>
      <c r="O128" s="7"/>
      <c r="P128" s="7"/>
      <c r="Q128" s="7"/>
    </row>
    <row r="129" spans="1:17" x14ac:dyDescent="0.2">
      <c r="A129" s="7"/>
      <c r="B129" s="7"/>
      <c r="C129" s="7"/>
      <c r="D129" s="7"/>
      <c r="E129" s="7"/>
      <c r="F129" s="7"/>
      <c r="G129" s="7"/>
      <c r="H129" s="7"/>
      <c r="I129" s="7"/>
      <c r="J129" s="7"/>
      <c r="K129" s="7"/>
      <c r="L129" s="7"/>
      <c r="M129" s="7"/>
      <c r="N129" s="7"/>
      <c r="O129" s="7"/>
      <c r="P129" s="7"/>
      <c r="Q129" s="7"/>
    </row>
    <row r="130" spans="1:17" x14ac:dyDescent="0.2">
      <c r="A130" s="7"/>
      <c r="B130" s="7"/>
      <c r="C130" s="7"/>
      <c r="D130" s="7"/>
      <c r="E130" s="7"/>
      <c r="F130" s="7"/>
      <c r="G130" s="7"/>
      <c r="H130" s="7"/>
      <c r="I130" s="7"/>
      <c r="J130" s="7"/>
      <c r="K130" s="7"/>
      <c r="L130" s="7"/>
      <c r="M130" s="7"/>
      <c r="N130" s="7"/>
      <c r="O130" s="7"/>
      <c r="P130" s="7"/>
      <c r="Q130" s="7"/>
    </row>
    <row r="131" spans="1:17" x14ac:dyDescent="0.2">
      <c r="A131" s="7"/>
      <c r="B131" s="7"/>
      <c r="C131" s="7"/>
      <c r="D131" s="7"/>
      <c r="E131" s="7"/>
      <c r="F131" s="7"/>
      <c r="G131" s="7"/>
      <c r="H131" s="7"/>
      <c r="I131" s="7"/>
      <c r="J131" s="7"/>
      <c r="K131" s="7"/>
      <c r="L131" s="7"/>
      <c r="M131" s="7"/>
      <c r="N131" s="7"/>
      <c r="O131" s="7"/>
      <c r="P131" s="7"/>
      <c r="Q131" s="7"/>
    </row>
    <row r="132" spans="1:17" x14ac:dyDescent="0.2">
      <c r="A132" s="7"/>
      <c r="B132" s="7"/>
      <c r="C132" s="7"/>
      <c r="D132" s="7"/>
      <c r="E132" s="7"/>
      <c r="F132" s="7"/>
      <c r="G132" s="7"/>
      <c r="H132" s="7"/>
      <c r="I132" s="7"/>
      <c r="J132" s="7"/>
      <c r="K132" s="7"/>
      <c r="L132" s="7"/>
      <c r="M132" s="7"/>
      <c r="N132" s="7"/>
      <c r="O132" s="7"/>
      <c r="P132" s="7"/>
      <c r="Q132" s="7"/>
    </row>
    <row r="133" spans="1:17" x14ac:dyDescent="0.2">
      <c r="A133" s="7"/>
      <c r="B133" s="7"/>
      <c r="C133" s="7"/>
      <c r="D133" s="7"/>
      <c r="E133" s="7"/>
      <c r="F133" s="7"/>
      <c r="G133" s="7"/>
      <c r="H133" s="7"/>
      <c r="I133" s="7"/>
      <c r="J133" s="7"/>
      <c r="K133" s="7"/>
      <c r="L133" s="7"/>
      <c r="M133" s="7"/>
      <c r="N133" s="7"/>
      <c r="O133" s="7"/>
      <c r="P133" s="7"/>
      <c r="Q133" s="7"/>
    </row>
    <row r="134" spans="1:17" x14ac:dyDescent="0.2">
      <c r="A134" s="7"/>
      <c r="B134" s="7"/>
      <c r="C134" s="7"/>
      <c r="D134" s="7"/>
      <c r="E134" s="7"/>
      <c r="F134" s="7"/>
      <c r="G134" s="7"/>
      <c r="H134" s="7"/>
      <c r="I134" s="7"/>
      <c r="J134" s="7"/>
      <c r="K134" s="7"/>
      <c r="L134" s="7"/>
      <c r="M134" s="7"/>
      <c r="N134" s="7"/>
      <c r="O134" s="7"/>
      <c r="P134" s="7"/>
      <c r="Q134" s="7"/>
    </row>
    <row r="135" spans="1:17" x14ac:dyDescent="0.2">
      <c r="A135" s="7"/>
      <c r="B135" s="7"/>
      <c r="C135" s="7"/>
      <c r="D135" s="7"/>
      <c r="E135" s="7"/>
      <c r="F135" s="7"/>
      <c r="G135" s="7"/>
      <c r="H135" s="7"/>
      <c r="I135" s="7"/>
      <c r="J135" s="7"/>
      <c r="K135" s="7"/>
      <c r="L135" s="7"/>
      <c r="M135" s="7"/>
      <c r="N135" s="7"/>
      <c r="O135" s="7"/>
      <c r="P135" s="7"/>
      <c r="Q135" s="7"/>
    </row>
    <row r="136" spans="1:17" x14ac:dyDescent="0.2">
      <c r="A136" s="7"/>
      <c r="B136" s="7"/>
      <c r="C136" s="7"/>
      <c r="D136" s="7"/>
      <c r="E136" s="7"/>
      <c r="F136" s="7"/>
      <c r="G136" s="7"/>
      <c r="H136" s="7"/>
      <c r="I136" s="7"/>
      <c r="J136" s="7"/>
      <c r="K136" s="7"/>
      <c r="L136" s="7"/>
      <c r="M136" s="7"/>
      <c r="N136" s="7"/>
      <c r="O136" s="7"/>
      <c r="P136" s="7"/>
      <c r="Q136" s="7"/>
    </row>
    <row r="137" spans="1:17" x14ac:dyDescent="0.2">
      <c r="A137" s="7"/>
      <c r="B137" s="7"/>
      <c r="C137" s="7"/>
      <c r="D137" s="7"/>
      <c r="E137" s="7"/>
      <c r="F137" s="7"/>
      <c r="G137" s="7"/>
      <c r="H137" s="7"/>
      <c r="I137" s="7"/>
      <c r="J137" s="7"/>
      <c r="K137" s="7"/>
      <c r="L137" s="7"/>
      <c r="M137" s="7"/>
      <c r="N137" s="7"/>
      <c r="O137" s="7"/>
      <c r="P137" s="7"/>
      <c r="Q137" s="7"/>
    </row>
    <row r="138" spans="1:17" x14ac:dyDescent="0.2">
      <c r="A138" s="7"/>
      <c r="B138" s="7"/>
      <c r="C138" s="7"/>
      <c r="D138" s="7"/>
      <c r="E138" s="7"/>
      <c r="F138" s="7"/>
      <c r="G138" s="7"/>
      <c r="H138" s="7"/>
      <c r="I138" s="7"/>
      <c r="J138" s="7"/>
      <c r="K138" s="7"/>
      <c r="L138" s="7"/>
      <c r="M138" s="7"/>
      <c r="N138" s="7"/>
      <c r="O138" s="7"/>
      <c r="P138" s="7"/>
      <c r="Q138" s="7"/>
    </row>
    <row r="139" spans="1:17" x14ac:dyDescent="0.2">
      <c r="A139" s="7"/>
      <c r="B139" s="7"/>
      <c r="C139" s="7"/>
      <c r="D139" s="7"/>
      <c r="E139" s="7"/>
      <c r="F139" s="7"/>
      <c r="G139" s="7"/>
      <c r="H139" s="7"/>
      <c r="I139" s="7"/>
      <c r="J139" s="7"/>
      <c r="K139" s="7"/>
      <c r="L139" s="7"/>
      <c r="M139" s="7"/>
      <c r="N139" s="7"/>
      <c r="O139" s="7"/>
      <c r="P139" s="7"/>
      <c r="Q139" s="7"/>
    </row>
    <row r="140" spans="1:17" x14ac:dyDescent="0.2">
      <c r="A140" s="7"/>
      <c r="B140" s="7"/>
      <c r="C140" s="7"/>
      <c r="D140" s="7"/>
      <c r="E140" s="7"/>
      <c r="F140" s="7"/>
      <c r="G140" s="7"/>
      <c r="H140" s="7"/>
      <c r="I140" s="7"/>
      <c r="J140" s="7"/>
      <c r="K140" s="7"/>
      <c r="L140" s="7"/>
      <c r="M140" s="7"/>
      <c r="N140" s="7"/>
      <c r="O140" s="7"/>
      <c r="P140" s="7"/>
      <c r="Q140" s="7"/>
    </row>
    <row r="141" spans="1:17" x14ac:dyDescent="0.2">
      <c r="A141" s="7"/>
      <c r="B141" s="7"/>
      <c r="C141" s="7"/>
      <c r="D141" s="7"/>
      <c r="E141" s="7"/>
      <c r="F141" s="7"/>
      <c r="G141" s="7"/>
      <c r="H141" s="7"/>
      <c r="I141" s="7"/>
      <c r="J141" s="7"/>
      <c r="K141" s="7"/>
      <c r="L141" s="7"/>
      <c r="M141" s="7"/>
      <c r="N141" s="7"/>
      <c r="O141" s="7"/>
      <c r="P141" s="7"/>
      <c r="Q141" s="7"/>
    </row>
    <row r="142" spans="1:17" x14ac:dyDescent="0.2">
      <c r="A142" s="7"/>
      <c r="B142" s="7"/>
      <c r="C142" s="7"/>
      <c r="D142" s="7"/>
      <c r="E142" s="7"/>
      <c r="F142" s="7"/>
      <c r="G142" s="7"/>
      <c r="H142" s="7"/>
      <c r="I142" s="7"/>
      <c r="J142" s="7"/>
      <c r="K142" s="7"/>
      <c r="L142" s="7"/>
      <c r="M142" s="7"/>
      <c r="N142" s="7"/>
      <c r="O142" s="7"/>
      <c r="P142" s="7"/>
      <c r="Q142" s="7"/>
    </row>
    <row r="143" spans="1:17" x14ac:dyDescent="0.2">
      <c r="A143" s="7"/>
      <c r="B143" s="7"/>
      <c r="C143" s="7"/>
      <c r="D143" s="7"/>
      <c r="E143" s="7"/>
      <c r="F143" s="7"/>
      <c r="G143" s="7"/>
      <c r="H143" s="7"/>
      <c r="I143" s="7"/>
      <c r="J143" s="7"/>
      <c r="K143" s="7"/>
      <c r="L143" s="7"/>
      <c r="M143" s="7"/>
      <c r="N143" s="7"/>
      <c r="O143" s="7"/>
      <c r="P143" s="7"/>
      <c r="Q143" s="7"/>
    </row>
    <row r="144" spans="1:17" x14ac:dyDescent="0.2">
      <c r="A144" s="7"/>
      <c r="B144" s="7"/>
      <c r="C144" s="7"/>
      <c r="D144" s="7"/>
      <c r="E144" s="7"/>
      <c r="F144" s="7"/>
      <c r="G144" s="7"/>
      <c r="H144" s="7"/>
      <c r="I144" s="7"/>
      <c r="J144" s="7"/>
      <c r="K144" s="7"/>
      <c r="L144" s="7"/>
      <c r="M144" s="7"/>
      <c r="N144" s="7"/>
      <c r="O144" s="7"/>
      <c r="P144" s="7"/>
      <c r="Q144" s="7"/>
    </row>
    <row r="145" spans="1:17" x14ac:dyDescent="0.2">
      <c r="A145" s="7"/>
      <c r="B145" s="7"/>
      <c r="C145" s="7"/>
      <c r="D145" s="7"/>
      <c r="E145" s="7"/>
      <c r="F145" s="7"/>
      <c r="G145" s="7"/>
      <c r="H145" s="7"/>
      <c r="I145" s="7"/>
      <c r="J145" s="7"/>
      <c r="K145" s="7"/>
      <c r="L145" s="7"/>
      <c r="M145" s="7"/>
      <c r="N145" s="7"/>
      <c r="O145" s="7"/>
      <c r="P145" s="7"/>
      <c r="Q145" s="7"/>
    </row>
    <row r="146" spans="1:17" x14ac:dyDescent="0.2">
      <c r="A146" s="7"/>
      <c r="B146" s="7"/>
      <c r="C146" s="7"/>
      <c r="D146" s="7"/>
      <c r="E146" s="7"/>
      <c r="F146" s="7"/>
      <c r="G146" s="7"/>
      <c r="H146" s="7"/>
      <c r="I146" s="7"/>
      <c r="J146" s="7"/>
      <c r="K146" s="7"/>
      <c r="L146" s="7"/>
      <c r="M146" s="7"/>
      <c r="N146" s="7"/>
      <c r="O146" s="7"/>
      <c r="P146" s="7"/>
      <c r="Q146" s="7"/>
    </row>
    <row r="147" spans="1:17" x14ac:dyDescent="0.2">
      <c r="A147" s="7"/>
      <c r="B147" s="7"/>
      <c r="C147" s="7"/>
      <c r="D147" s="7"/>
      <c r="E147" s="7"/>
      <c r="F147" s="7"/>
      <c r="G147" s="7"/>
      <c r="H147" s="7"/>
      <c r="I147" s="7"/>
      <c r="J147" s="7"/>
      <c r="K147" s="7"/>
      <c r="L147" s="7"/>
      <c r="M147" s="7"/>
      <c r="N147" s="7"/>
      <c r="O147" s="7"/>
      <c r="P147" s="7"/>
      <c r="Q147" s="7"/>
    </row>
    <row r="148" spans="1:17" x14ac:dyDescent="0.2">
      <c r="A148" s="7"/>
      <c r="B148" s="7"/>
      <c r="C148" s="7"/>
      <c r="D148" s="7"/>
      <c r="E148" s="7"/>
      <c r="F148" s="7"/>
      <c r="G148" s="7"/>
      <c r="H148" s="7"/>
      <c r="I148" s="7"/>
      <c r="J148" s="7"/>
      <c r="K148" s="7"/>
      <c r="L148" s="7"/>
      <c r="M148" s="7"/>
      <c r="N148" s="7"/>
      <c r="O148" s="7"/>
      <c r="P148" s="7"/>
      <c r="Q148" s="7"/>
    </row>
    <row r="149" spans="1:17" x14ac:dyDescent="0.2">
      <c r="A149" s="7"/>
      <c r="B149" s="7"/>
      <c r="C149" s="7"/>
      <c r="D149" s="7"/>
      <c r="E149" s="7"/>
      <c r="F149" s="7"/>
      <c r="G149" s="7"/>
      <c r="H149" s="7"/>
      <c r="I149" s="7"/>
      <c r="J149" s="7"/>
      <c r="K149" s="7"/>
      <c r="L149" s="7"/>
      <c r="M149" s="7"/>
      <c r="N149" s="7"/>
      <c r="O149" s="7"/>
      <c r="P149" s="7"/>
      <c r="Q149" s="7"/>
    </row>
    <row r="150" spans="1:17" x14ac:dyDescent="0.2">
      <c r="A150" s="7"/>
      <c r="B150" s="7"/>
      <c r="C150" s="7"/>
      <c r="D150" s="7"/>
      <c r="E150" s="7"/>
      <c r="F150" s="7"/>
      <c r="G150" s="7"/>
      <c r="H150" s="7"/>
      <c r="I150" s="7"/>
      <c r="J150" s="7"/>
      <c r="K150" s="7"/>
      <c r="L150" s="7"/>
      <c r="M150" s="7"/>
      <c r="N150" s="7"/>
      <c r="O150" s="7"/>
      <c r="P150" s="7"/>
      <c r="Q150" s="7"/>
    </row>
    <row r="151" spans="1:17" x14ac:dyDescent="0.2">
      <c r="A151" s="7"/>
      <c r="B151" s="7"/>
      <c r="C151" s="7"/>
      <c r="D151" s="7"/>
      <c r="E151" s="7"/>
      <c r="F151" s="7"/>
      <c r="G151" s="7"/>
      <c r="H151" s="7"/>
      <c r="I151" s="7"/>
      <c r="J151" s="7"/>
      <c r="K151" s="7"/>
      <c r="L151" s="7"/>
      <c r="M151" s="7"/>
      <c r="N151" s="7"/>
      <c r="O151" s="7"/>
      <c r="P151" s="7"/>
      <c r="Q151" s="7"/>
    </row>
    <row r="152" spans="1:17" x14ac:dyDescent="0.2">
      <c r="A152" s="7"/>
      <c r="B152" s="7"/>
      <c r="C152" s="7"/>
      <c r="D152" s="7"/>
      <c r="E152" s="7"/>
      <c r="F152" s="7"/>
      <c r="G152" s="7"/>
      <c r="H152" s="7"/>
      <c r="I152" s="7"/>
      <c r="J152" s="7"/>
      <c r="K152" s="7"/>
      <c r="L152" s="7"/>
      <c r="M152" s="7"/>
      <c r="N152" s="7"/>
      <c r="O152" s="7"/>
      <c r="P152" s="7"/>
      <c r="Q152" s="7"/>
    </row>
    <row r="153" spans="1:17" x14ac:dyDescent="0.2">
      <c r="A153" s="7"/>
      <c r="B153" s="7"/>
      <c r="C153" s="7"/>
      <c r="D153" s="7"/>
      <c r="E153" s="7"/>
      <c r="F153" s="7"/>
      <c r="G153" s="7"/>
      <c r="H153" s="7"/>
      <c r="I153" s="7"/>
      <c r="J153" s="7"/>
      <c r="K153" s="7"/>
      <c r="L153" s="7"/>
      <c r="M153" s="7"/>
      <c r="N153" s="7"/>
      <c r="O153" s="7"/>
      <c r="P153" s="7"/>
      <c r="Q153" s="7"/>
    </row>
    <row r="154" spans="1:17" x14ac:dyDescent="0.2">
      <c r="A154" s="7"/>
      <c r="B154" s="7"/>
      <c r="C154" s="7"/>
      <c r="D154" s="7"/>
      <c r="E154" s="7"/>
      <c r="F154" s="7"/>
      <c r="G154" s="7"/>
      <c r="H154" s="7"/>
      <c r="I154" s="7"/>
      <c r="J154" s="7"/>
      <c r="K154" s="7"/>
      <c r="L154" s="7"/>
      <c r="M154" s="7"/>
      <c r="N154" s="7"/>
      <c r="O154" s="7"/>
      <c r="P154" s="7"/>
      <c r="Q154" s="7"/>
    </row>
    <row r="155" spans="1:17" x14ac:dyDescent="0.2">
      <c r="A155" s="7"/>
      <c r="B155" s="7"/>
      <c r="C155" s="7"/>
      <c r="D155" s="7"/>
      <c r="E155" s="7"/>
      <c r="F155" s="7"/>
      <c r="G155" s="7"/>
      <c r="H155" s="7"/>
      <c r="I155" s="7"/>
      <c r="J155" s="7"/>
      <c r="K155" s="7"/>
      <c r="L155" s="7"/>
      <c r="M155" s="7"/>
      <c r="N155" s="7"/>
      <c r="O155" s="7"/>
      <c r="P155" s="7"/>
      <c r="Q155" s="7"/>
    </row>
    <row r="156" spans="1:17" x14ac:dyDescent="0.2">
      <c r="A156" s="7"/>
      <c r="B156" s="7"/>
      <c r="C156" s="7"/>
      <c r="D156" s="7"/>
      <c r="E156" s="7"/>
      <c r="F156" s="7"/>
      <c r="G156" s="7"/>
      <c r="H156" s="7"/>
      <c r="I156" s="7"/>
      <c r="J156" s="7"/>
      <c r="K156" s="7"/>
      <c r="L156" s="7"/>
      <c r="M156" s="7"/>
      <c r="N156" s="7"/>
      <c r="O156" s="7"/>
      <c r="P156" s="7"/>
      <c r="Q156" s="7"/>
    </row>
    <row r="157" spans="1:17" x14ac:dyDescent="0.2">
      <c r="A157" s="7"/>
      <c r="B157" s="7"/>
      <c r="C157" s="7"/>
      <c r="D157" s="7"/>
      <c r="E157" s="7"/>
      <c r="F157" s="7"/>
      <c r="G157" s="7"/>
      <c r="H157" s="7"/>
      <c r="I157" s="7"/>
      <c r="J157" s="7"/>
      <c r="K157" s="7"/>
      <c r="L157" s="7"/>
      <c r="M157" s="7"/>
      <c r="N157" s="7"/>
      <c r="O157" s="7"/>
      <c r="P157" s="7"/>
      <c r="Q157" s="7"/>
    </row>
    <row r="158" spans="1:17" x14ac:dyDescent="0.2">
      <c r="A158" s="7"/>
      <c r="B158" s="7"/>
      <c r="C158" s="7"/>
      <c r="D158" s="7"/>
      <c r="E158" s="7"/>
      <c r="F158" s="7"/>
      <c r="G158" s="7"/>
      <c r="H158" s="7"/>
      <c r="I158" s="7"/>
      <c r="J158" s="7"/>
      <c r="K158" s="7"/>
      <c r="L158" s="7"/>
      <c r="M158" s="7"/>
      <c r="N158" s="7"/>
      <c r="O158" s="7"/>
      <c r="P158" s="7"/>
      <c r="Q158" s="7"/>
    </row>
    <row r="159" spans="1:17" x14ac:dyDescent="0.2">
      <c r="A159" s="7"/>
      <c r="B159" s="7"/>
      <c r="C159" s="7"/>
      <c r="D159" s="7"/>
      <c r="E159" s="7"/>
      <c r="F159" s="7"/>
      <c r="G159" s="7"/>
      <c r="H159" s="7"/>
      <c r="I159" s="7"/>
      <c r="J159" s="7"/>
      <c r="K159" s="7"/>
      <c r="L159" s="7"/>
      <c r="M159" s="7"/>
      <c r="N159" s="7"/>
      <c r="O159" s="7"/>
      <c r="P159" s="7"/>
      <c r="Q159" s="7"/>
    </row>
    <row r="160" spans="1:17" x14ac:dyDescent="0.2">
      <c r="A160" s="7"/>
      <c r="B160" s="7"/>
      <c r="C160" s="7"/>
      <c r="D160" s="7"/>
      <c r="E160" s="7"/>
      <c r="F160" s="7"/>
      <c r="G160" s="7"/>
      <c r="H160" s="7"/>
      <c r="I160" s="7"/>
      <c r="J160" s="7"/>
      <c r="K160" s="7"/>
      <c r="L160" s="7"/>
      <c r="M160" s="7"/>
      <c r="N160" s="7"/>
      <c r="O160" s="7"/>
      <c r="P160" s="7"/>
      <c r="Q160" s="7"/>
    </row>
    <row r="161" spans="1:17" x14ac:dyDescent="0.2">
      <c r="A161" s="7"/>
      <c r="B161" s="7"/>
      <c r="C161" s="7"/>
      <c r="D161" s="7"/>
      <c r="E161" s="7"/>
      <c r="F161" s="7"/>
      <c r="G161" s="7"/>
      <c r="H161" s="7"/>
      <c r="I161" s="7"/>
      <c r="J161" s="7"/>
      <c r="K161" s="7"/>
      <c r="L161" s="7"/>
      <c r="M161" s="7"/>
      <c r="N161" s="7"/>
      <c r="O161" s="7"/>
      <c r="P161" s="7"/>
      <c r="Q161" s="7"/>
    </row>
    <row r="162" spans="1:17" x14ac:dyDescent="0.2">
      <c r="A162" s="7"/>
      <c r="B162" s="7"/>
      <c r="C162" s="7"/>
      <c r="D162" s="7"/>
      <c r="E162" s="7"/>
      <c r="F162" s="7"/>
      <c r="G162" s="7"/>
      <c r="H162" s="7"/>
      <c r="I162" s="7"/>
      <c r="J162" s="7"/>
      <c r="K162" s="7"/>
      <c r="L162" s="7"/>
      <c r="M162" s="7"/>
      <c r="N162" s="7"/>
      <c r="O162" s="7"/>
      <c r="P162" s="7"/>
      <c r="Q162" s="7"/>
    </row>
    <row r="163" spans="1:17" x14ac:dyDescent="0.2">
      <c r="A163" s="7"/>
      <c r="B163" s="7"/>
      <c r="C163" s="7"/>
      <c r="D163" s="7"/>
      <c r="E163" s="7"/>
      <c r="F163" s="7"/>
      <c r="G163" s="7"/>
      <c r="H163" s="7"/>
      <c r="I163" s="7"/>
      <c r="J163" s="7"/>
      <c r="K163" s="7"/>
      <c r="L163" s="7"/>
      <c r="M163" s="7"/>
      <c r="N163" s="7"/>
      <c r="O163" s="7"/>
      <c r="P163" s="39" t="s">
        <v>317</v>
      </c>
      <c r="Q163" s="7"/>
    </row>
    <row r="164" spans="1:17" x14ac:dyDescent="0.2">
      <c r="A164" s="7"/>
      <c r="B164" s="7"/>
      <c r="C164" s="7"/>
      <c r="D164" s="7"/>
      <c r="E164" s="7"/>
      <c r="F164" s="7"/>
      <c r="G164" s="7"/>
      <c r="H164" s="7"/>
      <c r="I164" s="7"/>
      <c r="J164" s="7"/>
      <c r="K164" s="7"/>
      <c r="L164" s="7"/>
      <c r="M164" s="7"/>
      <c r="N164" s="7"/>
      <c r="O164" s="7"/>
      <c r="P164" s="7"/>
      <c r="Q164" s="7"/>
    </row>
  </sheetData>
  <sheetProtection sheet="1" selectLockedCells="1"/>
  <mergeCells count="23">
    <mergeCell ref="K12:P12"/>
    <mergeCell ref="K13:P13"/>
    <mergeCell ref="K14:N14"/>
    <mergeCell ref="O14:P14"/>
    <mergeCell ref="K15:N15"/>
    <mergeCell ref="O15:P15"/>
    <mergeCell ref="M84:P85"/>
    <mergeCell ref="D84:G84"/>
    <mergeCell ref="D85:G85"/>
    <mergeCell ref="H84:K84"/>
    <mergeCell ref="H85:K85"/>
    <mergeCell ref="L84:L85"/>
    <mergeCell ref="B5:I11"/>
    <mergeCell ref="L3:P3"/>
    <mergeCell ref="K4:P4"/>
    <mergeCell ref="K5:P5"/>
    <mergeCell ref="K6:P6"/>
    <mergeCell ref="K7:P7"/>
    <mergeCell ref="O8:P8"/>
    <mergeCell ref="O9:P9"/>
    <mergeCell ref="K10:M10"/>
    <mergeCell ref="N10:N11"/>
    <mergeCell ref="K8:K9"/>
  </mergeCells>
  <pageMargins left="0.25" right="0.25" top="0.75" bottom="0.75" header="0.3" footer="0.3"/>
  <pageSetup scale="6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39997558519241921"/>
    <pageSetUpPr fitToPage="1"/>
  </sheetPr>
  <dimension ref="A1:Q157"/>
  <sheetViews>
    <sheetView zoomScale="75" zoomScaleNormal="75" workbookViewId="0">
      <selection activeCell="R158" sqref="R158"/>
    </sheetView>
  </sheetViews>
  <sheetFormatPr baseColWidth="10" defaultColWidth="6.7109375" defaultRowHeight="15" x14ac:dyDescent="0.25"/>
  <cols>
    <col min="1" max="16" width="10.28515625" customWidth="1"/>
    <col min="17" max="17" width="2.28515625" customWidth="1"/>
  </cols>
  <sheetData>
    <row r="1" spans="1:17" s="6" customFormat="1" ht="14.25" customHeight="1" x14ac:dyDescent="0.2">
      <c r="A1" s="7"/>
      <c r="B1" s="7"/>
      <c r="C1" s="7"/>
      <c r="D1" s="7"/>
      <c r="E1" s="7"/>
      <c r="F1" s="7"/>
      <c r="G1" s="7"/>
      <c r="H1" s="7"/>
      <c r="I1" s="7"/>
      <c r="J1" s="7"/>
      <c r="K1" s="7"/>
      <c r="L1" s="7"/>
      <c r="M1" s="7"/>
      <c r="N1" s="7"/>
      <c r="O1" s="7"/>
      <c r="P1" s="7"/>
      <c r="Q1" s="7"/>
    </row>
    <row r="2" spans="1:17" s="6" customFormat="1" thickBot="1" x14ac:dyDescent="0.25">
      <c r="A2" s="7"/>
      <c r="B2" s="7"/>
      <c r="C2" s="7"/>
      <c r="D2" s="7"/>
      <c r="E2" s="7"/>
      <c r="F2" s="7"/>
      <c r="G2" s="7"/>
      <c r="H2" s="7"/>
      <c r="I2" s="7"/>
      <c r="J2" s="7"/>
      <c r="K2" s="7"/>
      <c r="L2" s="7"/>
      <c r="M2" s="7"/>
      <c r="N2" s="7"/>
      <c r="O2" s="7"/>
      <c r="P2" s="7"/>
      <c r="Q2" s="7"/>
    </row>
    <row r="3" spans="1:17" s="6" customFormat="1" ht="27" customHeight="1" x14ac:dyDescent="0.2">
      <c r="A3" s="7"/>
      <c r="B3" s="7"/>
      <c r="C3" s="7"/>
      <c r="D3" s="7"/>
      <c r="E3" s="7"/>
      <c r="F3" s="7"/>
      <c r="G3" s="7"/>
      <c r="H3" s="7"/>
      <c r="I3" s="7"/>
      <c r="J3" s="7"/>
      <c r="K3" s="88" t="s">
        <v>8</v>
      </c>
      <c r="L3" s="952" t="str">
        <f>IF(IDENTIFICATION!D20=0,"",IDENTIFICATION!D20)</f>
        <v/>
      </c>
      <c r="M3" s="953"/>
      <c r="N3" s="953"/>
      <c r="O3" s="953"/>
      <c r="P3" s="954"/>
      <c r="Q3" s="7"/>
    </row>
    <row r="4" spans="1:17" s="6" customFormat="1" ht="9" customHeight="1" x14ac:dyDescent="0.2">
      <c r="A4" s="7"/>
      <c r="B4" s="7"/>
      <c r="C4" s="7"/>
      <c r="D4" s="7"/>
      <c r="E4" s="7"/>
      <c r="F4" s="7"/>
      <c r="G4" s="7"/>
      <c r="H4" s="7"/>
      <c r="I4" s="7"/>
      <c r="J4" s="7"/>
      <c r="K4" s="518" t="s">
        <v>9</v>
      </c>
      <c r="L4" s="519"/>
      <c r="M4" s="519"/>
      <c r="N4" s="519"/>
      <c r="O4" s="519"/>
      <c r="P4" s="520"/>
      <c r="Q4" s="7"/>
    </row>
    <row r="5" spans="1:17" s="6" customFormat="1" ht="18" customHeight="1" x14ac:dyDescent="0.2">
      <c r="A5" s="7"/>
      <c r="B5" s="613" t="s">
        <v>318</v>
      </c>
      <c r="C5" s="613"/>
      <c r="D5" s="613"/>
      <c r="E5" s="613"/>
      <c r="F5" s="613"/>
      <c r="G5" s="613"/>
      <c r="H5" s="613"/>
      <c r="I5" s="613"/>
      <c r="J5" s="7"/>
      <c r="K5" s="955" t="str">
        <f>IF(IDENTIFICATION!C22=0,"",IDENTIFICATION!C22)</f>
        <v/>
      </c>
      <c r="L5" s="659"/>
      <c r="M5" s="659"/>
      <c r="N5" s="659"/>
      <c r="O5" s="659"/>
      <c r="P5" s="956"/>
      <c r="Q5" s="7"/>
    </row>
    <row r="6" spans="1:17" s="6" customFormat="1" ht="9" customHeight="1" x14ac:dyDescent="0.2">
      <c r="A6" s="7"/>
      <c r="B6" s="613"/>
      <c r="C6" s="613"/>
      <c r="D6" s="613"/>
      <c r="E6" s="613"/>
      <c r="F6" s="613"/>
      <c r="G6" s="613"/>
      <c r="H6" s="613"/>
      <c r="I6" s="613"/>
      <c r="J6" s="7"/>
      <c r="K6" s="518" t="s">
        <v>10</v>
      </c>
      <c r="L6" s="519"/>
      <c r="M6" s="519"/>
      <c r="N6" s="519"/>
      <c r="O6" s="519"/>
      <c r="P6" s="520"/>
      <c r="Q6" s="7"/>
    </row>
    <row r="7" spans="1:17" s="6" customFormat="1" ht="18" customHeight="1" x14ac:dyDescent="0.2">
      <c r="A7" s="7"/>
      <c r="B7" s="613"/>
      <c r="C7" s="613"/>
      <c r="D7" s="613"/>
      <c r="E7" s="613"/>
      <c r="F7" s="613"/>
      <c r="G7" s="613"/>
      <c r="H7" s="613"/>
      <c r="I7" s="613"/>
      <c r="J7" s="7"/>
      <c r="K7" s="957" t="str">
        <f>IF(IDENTIFICATION!C24=0,"",IDENTIFICATION!C24)</f>
        <v/>
      </c>
      <c r="L7" s="958"/>
      <c r="M7" s="958"/>
      <c r="N7" s="958"/>
      <c r="O7" s="958"/>
      <c r="P7" s="959"/>
      <c r="Q7" s="7"/>
    </row>
    <row r="8" spans="1:17" s="6" customFormat="1" ht="9" customHeight="1" x14ac:dyDescent="0.2">
      <c r="A8" s="7"/>
      <c r="B8" s="613"/>
      <c r="C8" s="613"/>
      <c r="D8" s="613"/>
      <c r="E8" s="613"/>
      <c r="F8" s="613"/>
      <c r="G8" s="613"/>
      <c r="H8" s="613"/>
      <c r="I8" s="613"/>
      <c r="J8" s="7"/>
      <c r="K8" s="963" t="s">
        <v>11</v>
      </c>
      <c r="L8" s="248" t="s">
        <v>3</v>
      </c>
      <c r="M8" s="250" t="s">
        <v>4</v>
      </c>
      <c r="N8" s="250" t="s">
        <v>5</v>
      </c>
      <c r="O8" s="668" t="s">
        <v>12</v>
      </c>
      <c r="P8" s="520"/>
      <c r="Q8" s="7"/>
    </row>
    <row r="9" spans="1:17" s="6" customFormat="1" ht="18" customHeight="1" x14ac:dyDescent="0.2">
      <c r="A9" s="7"/>
      <c r="B9" s="613"/>
      <c r="C9" s="613"/>
      <c r="D9" s="613"/>
      <c r="E9" s="613"/>
      <c r="F9" s="613"/>
      <c r="G9" s="613"/>
      <c r="H9" s="613"/>
      <c r="I9" s="613"/>
      <c r="J9" s="30"/>
      <c r="K9" s="964"/>
      <c r="L9" s="249" t="str">
        <f>IF(IDENTIFICATION!D26=0,"",IDENTIFICATION!D26)</f>
        <v/>
      </c>
      <c r="M9" s="120" t="str">
        <f>IF(IDENTIFICATION!E26=0,"",IDENTIFICATION!E26)</f>
        <v/>
      </c>
      <c r="N9" s="120" t="str">
        <f>IF(IDENTIFICATION!F26=0,"",IDENTIFICATION!F26)</f>
        <v/>
      </c>
      <c r="O9" s="666" t="str">
        <f>IF(IDENTIFICATION!G26=0,"",IDENTIFICATION!G26)</f>
        <v/>
      </c>
      <c r="P9" s="960"/>
      <c r="Q9" s="7"/>
    </row>
    <row r="10" spans="1:17" s="6" customFormat="1" ht="9" customHeight="1" x14ac:dyDescent="0.2">
      <c r="A10" s="7"/>
      <c r="B10" s="613"/>
      <c r="C10" s="613"/>
      <c r="D10" s="613"/>
      <c r="E10" s="613"/>
      <c r="F10" s="613"/>
      <c r="G10" s="613"/>
      <c r="H10" s="613"/>
      <c r="I10" s="613"/>
      <c r="J10" s="30"/>
      <c r="K10" s="518" t="s">
        <v>13</v>
      </c>
      <c r="L10" s="519"/>
      <c r="M10" s="654"/>
      <c r="N10" s="961" t="s">
        <v>14</v>
      </c>
      <c r="O10" s="246" t="s">
        <v>3</v>
      </c>
      <c r="P10" s="87" t="s">
        <v>4</v>
      </c>
      <c r="Q10" s="7"/>
    </row>
    <row r="11" spans="1:17" s="6" customFormat="1" ht="18" customHeight="1" x14ac:dyDescent="0.2">
      <c r="A11" s="7"/>
      <c r="B11" s="613"/>
      <c r="C11" s="613"/>
      <c r="D11" s="613"/>
      <c r="E11" s="613"/>
      <c r="F11" s="613"/>
      <c r="G11" s="613"/>
      <c r="H11" s="613"/>
      <c r="I11" s="613"/>
      <c r="J11" s="30"/>
      <c r="K11" s="262" t="str">
        <f>IF(IDENTIFICATION!C28=0,"",IDENTIFICATION!C28)</f>
        <v/>
      </c>
      <c r="L11" s="263" t="str">
        <f>IF(IDENTIFICATION!D28=0,"",IDENTIFICATION!D28)</f>
        <v/>
      </c>
      <c r="M11" s="263" t="str">
        <f>IF(IDENTIFICATION!E28=0,"",IDENTIFICATION!E28)</f>
        <v/>
      </c>
      <c r="N11" s="962"/>
      <c r="O11" s="269" t="str">
        <f>IF(IDENTIFICATION!G28=0,"",IDENTIFICATION!G28)</f>
        <v/>
      </c>
      <c r="P11" s="264" t="str">
        <f>IF(IDENTIFICATION!H28=0,"",IDENTIFICATION!H28)</f>
        <v/>
      </c>
      <c r="Q11" s="7"/>
    </row>
    <row r="12" spans="1:17" s="6" customFormat="1" ht="9" customHeight="1" x14ac:dyDescent="0.2">
      <c r="A12" s="7"/>
      <c r="B12" s="7"/>
      <c r="C12" s="9"/>
      <c r="D12" s="16"/>
      <c r="E12" s="16"/>
      <c r="F12" s="8"/>
      <c r="G12" s="8"/>
      <c r="H12" s="8"/>
      <c r="I12" s="8"/>
      <c r="J12" s="7"/>
      <c r="K12" s="518" t="s">
        <v>15</v>
      </c>
      <c r="L12" s="519"/>
      <c r="M12" s="519"/>
      <c r="N12" s="519"/>
      <c r="O12" s="519"/>
      <c r="P12" s="520"/>
      <c r="Q12" s="7"/>
    </row>
    <row r="13" spans="1:17" ht="18" customHeight="1" x14ac:dyDescent="0.25">
      <c r="A13" s="1"/>
      <c r="B13" s="1"/>
      <c r="C13" s="1"/>
      <c r="D13" s="1"/>
      <c r="E13" s="1"/>
      <c r="F13" s="1"/>
      <c r="G13" s="1"/>
      <c r="H13" s="1"/>
      <c r="I13" s="1"/>
      <c r="J13" s="1"/>
      <c r="K13" s="797" t="str">
        <f>IF(IDENTIFICATION!C30=0,"",IDENTIFICATION!C30)</f>
        <v/>
      </c>
      <c r="L13" s="617"/>
      <c r="M13" s="617"/>
      <c r="N13" s="617"/>
      <c r="O13" s="617"/>
      <c r="P13" s="798"/>
      <c r="Q13" s="1"/>
    </row>
    <row r="14" spans="1:17" ht="9" customHeight="1" x14ac:dyDescent="0.25">
      <c r="A14" s="1"/>
      <c r="B14" s="1"/>
      <c r="C14" s="1"/>
      <c r="D14" s="1"/>
      <c r="E14" s="1"/>
      <c r="F14" s="1"/>
      <c r="G14" s="1"/>
      <c r="H14" s="1"/>
      <c r="I14" s="1"/>
      <c r="J14" s="1"/>
      <c r="K14" s="518" t="s">
        <v>16</v>
      </c>
      <c r="L14" s="519"/>
      <c r="M14" s="519"/>
      <c r="N14" s="519"/>
      <c r="O14" s="519" t="s">
        <v>17</v>
      </c>
      <c r="P14" s="520"/>
      <c r="Q14" s="1"/>
    </row>
    <row r="15" spans="1:17" ht="18" customHeight="1" thickBot="1" x14ac:dyDescent="0.3">
      <c r="A15" s="1"/>
      <c r="B15" s="1"/>
      <c r="C15" s="1"/>
      <c r="D15" s="1"/>
      <c r="E15" s="1"/>
      <c r="F15" s="1"/>
      <c r="G15" s="1"/>
      <c r="H15" s="1"/>
      <c r="I15" s="1"/>
      <c r="J15" s="1"/>
      <c r="K15" s="799" t="str">
        <f>IF(IDENTIFICATION!C32=0,"",IDENTIFICATION!C32)</f>
        <v/>
      </c>
      <c r="L15" s="800"/>
      <c r="M15" s="800"/>
      <c r="N15" s="801"/>
      <c r="O15" s="802" t="str">
        <f>IF(IDENTIFICATION!G32=0,"",IDENTIFICATION!G32)</f>
        <v/>
      </c>
      <c r="P15" s="803"/>
      <c r="Q15" s="1"/>
    </row>
    <row r="16" spans="1:17" ht="15" customHeight="1" x14ac:dyDescent="0.25">
      <c r="A16" s="1"/>
      <c r="B16" s="439" t="s">
        <v>307</v>
      </c>
      <c r="C16" s="1"/>
      <c r="D16" s="1"/>
      <c r="E16" s="1"/>
      <c r="F16" s="1"/>
      <c r="G16" s="1"/>
      <c r="H16" s="1"/>
      <c r="I16" s="1"/>
      <c r="J16" s="1"/>
      <c r="K16" s="1"/>
      <c r="L16" s="1"/>
      <c r="M16" s="1"/>
      <c r="N16" s="1"/>
      <c r="O16" s="1"/>
      <c r="P16" s="1"/>
      <c r="Q16" s="1"/>
    </row>
    <row r="17" spans="1:17" x14ac:dyDescent="0.25">
      <c r="A17" s="1"/>
      <c r="B17" s="428"/>
      <c r="C17" s="429" t="s">
        <v>308</v>
      </c>
      <c r="D17" s="430"/>
      <c r="E17" s="430"/>
      <c r="F17" s="430"/>
      <c r="G17" s="430"/>
      <c r="H17" s="430"/>
      <c r="I17" s="430"/>
      <c r="J17" s="429" t="s">
        <v>312</v>
      </c>
      <c r="K17" s="431"/>
      <c r="L17" s="431"/>
      <c r="M17" s="431"/>
      <c r="N17" s="431"/>
      <c r="O17" s="432"/>
      <c r="P17" s="1"/>
      <c r="Q17" s="1"/>
    </row>
    <row r="18" spans="1:17" x14ac:dyDescent="0.25">
      <c r="A18" s="1"/>
      <c r="B18" s="433"/>
      <c r="C18" s="427" t="s">
        <v>313</v>
      </c>
      <c r="D18" s="426"/>
      <c r="E18" s="426"/>
      <c r="F18" s="426"/>
      <c r="G18" s="426"/>
      <c r="H18" s="426"/>
      <c r="I18" s="426"/>
      <c r="J18" s="427" t="s">
        <v>314</v>
      </c>
      <c r="K18" s="1"/>
      <c r="L18" s="1"/>
      <c r="M18" s="1"/>
      <c r="N18" s="1"/>
      <c r="O18" s="434"/>
      <c r="P18" s="1"/>
      <c r="Q18" s="1"/>
    </row>
    <row r="19" spans="1:17" x14ac:dyDescent="0.25">
      <c r="A19" s="1"/>
      <c r="B19" s="435"/>
      <c r="C19" s="436" t="str">
        <f>"Amélioration significative par rapport à première rencontre de suivi et passage sous le seuil clinique"</f>
        <v>Amélioration significative par rapport à première rencontre de suivi et passage sous le seuil clinique</v>
      </c>
      <c r="D19" s="437"/>
      <c r="E19" s="437"/>
      <c r="F19" s="437"/>
      <c r="G19" s="437"/>
      <c r="H19" s="437"/>
      <c r="I19" s="437"/>
      <c r="J19" s="437"/>
      <c r="K19" s="437"/>
      <c r="L19" s="437"/>
      <c r="M19" s="437"/>
      <c r="N19" s="437"/>
      <c r="O19" s="438"/>
      <c r="P19" s="1"/>
      <c r="Q19" s="1"/>
    </row>
    <row r="20" spans="1:17" x14ac:dyDescent="0.25">
      <c r="A20" s="1"/>
      <c r="B20" s="1"/>
      <c r="C20" s="1"/>
      <c r="D20" s="1"/>
      <c r="E20" s="1"/>
      <c r="F20" s="1"/>
      <c r="G20" s="1"/>
      <c r="H20" s="1"/>
      <c r="I20" s="1"/>
      <c r="J20" s="1"/>
      <c r="K20" s="1"/>
      <c r="L20" s="1"/>
      <c r="M20" s="1"/>
      <c r="N20" s="1"/>
      <c r="O20" s="1"/>
      <c r="P20" s="1"/>
      <c r="Q20" s="1"/>
    </row>
    <row r="21" spans="1:17" x14ac:dyDescent="0.25">
      <c r="A21" s="1"/>
      <c r="B21" s="1"/>
      <c r="C21" s="1"/>
      <c r="D21" s="1"/>
      <c r="E21" s="1"/>
      <c r="F21" s="1"/>
      <c r="G21" s="1"/>
      <c r="H21" s="1"/>
      <c r="I21" s="1"/>
      <c r="J21" s="1"/>
      <c r="K21" s="1"/>
      <c r="L21" s="1"/>
      <c r="M21" s="1"/>
      <c r="N21" s="1"/>
      <c r="O21" s="1"/>
      <c r="P21" s="1"/>
      <c r="Q21" s="1"/>
    </row>
    <row r="22" spans="1:17" x14ac:dyDescent="0.25">
      <c r="A22" s="1"/>
      <c r="B22" s="1"/>
      <c r="C22" s="1"/>
      <c r="D22" s="1"/>
      <c r="E22" s="1"/>
      <c r="F22" s="1"/>
      <c r="G22" s="1"/>
      <c r="H22" s="1"/>
      <c r="I22" s="1"/>
      <c r="J22" s="1"/>
      <c r="K22" s="1"/>
      <c r="L22" s="1"/>
      <c r="M22" s="1"/>
      <c r="N22" s="1"/>
      <c r="O22" s="1"/>
      <c r="P22" s="1"/>
      <c r="Q22" s="1"/>
    </row>
    <row r="23" spans="1:17" x14ac:dyDescent="0.25">
      <c r="A23" s="1"/>
      <c r="B23" s="1"/>
      <c r="C23" s="1"/>
      <c r="D23" s="1"/>
      <c r="E23" s="1"/>
      <c r="F23" s="1"/>
      <c r="G23" s="1"/>
      <c r="H23" s="1"/>
      <c r="I23" s="1"/>
      <c r="J23" s="1"/>
      <c r="K23" s="1"/>
      <c r="L23" s="1"/>
      <c r="M23" s="1"/>
      <c r="N23" s="1"/>
      <c r="O23" s="1"/>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1"/>
      <c r="C26" s="1"/>
      <c r="D26" s="1"/>
      <c r="E26" s="1"/>
      <c r="F26" s="1"/>
      <c r="G26" s="1"/>
      <c r="H26" s="1"/>
      <c r="I26" s="1"/>
      <c r="J26" s="1"/>
      <c r="K26" s="1"/>
      <c r="L26" s="1"/>
      <c r="M26" s="1"/>
      <c r="N26" s="1"/>
      <c r="O26" s="1"/>
      <c r="P26" s="1"/>
      <c r="Q26" s="1"/>
    </row>
    <row r="27" spans="1:17" x14ac:dyDescent="0.25">
      <c r="A27" s="1"/>
      <c r="B27" s="1"/>
      <c r="C27" s="1"/>
      <c r="D27" s="1"/>
      <c r="E27" s="1"/>
      <c r="F27" s="1"/>
      <c r="G27" s="1"/>
      <c r="H27" s="1"/>
      <c r="I27" s="1"/>
      <c r="J27" s="1"/>
      <c r="K27" s="1"/>
      <c r="L27" s="1"/>
      <c r="M27" s="1"/>
      <c r="N27" s="1"/>
      <c r="O27" s="1"/>
      <c r="P27" s="1"/>
      <c r="Q27" s="1"/>
    </row>
    <row r="28" spans="1:17" x14ac:dyDescent="0.25">
      <c r="A28" s="1"/>
      <c r="B28" s="1"/>
      <c r="C28" s="1"/>
      <c r="D28" s="1"/>
      <c r="E28" s="1"/>
      <c r="F28" s="1"/>
      <c r="G28" s="1"/>
      <c r="H28" s="1"/>
      <c r="I28" s="1"/>
      <c r="J28" s="1"/>
      <c r="K28" s="1"/>
      <c r="L28" s="1"/>
      <c r="M28" s="1"/>
      <c r="N28" s="1"/>
      <c r="O28" s="1"/>
      <c r="P28" s="1"/>
      <c r="Q28" s="1"/>
    </row>
    <row r="29" spans="1:17" x14ac:dyDescent="0.25">
      <c r="A29" s="1"/>
      <c r="B29" s="1"/>
      <c r="C29" s="1"/>
      <c r="D29" s="1"/>
      <c r="E29" s="1"/>
      <c r="F29" s="1"/>
      <c r="G29" s="1"/>
      <c r="H29" s="1"/>
      <c r="I29" s="1"/>
      <c r="J29" s="1"/>
      <c r="K29" s="1"/>
      <c r="L29" s="1"/>
      <c r="M29" s="1"/>
      <c r="N29" s="1"/>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1"/>
      <c r="B31" s="1"/>
      <c r="C31" s="1"/>
      <c r="D31" s="1"/>
      <c r="E31" s="1"/>
      <c r="F31" s="1"/>
      <c r="G31" s="1"/>
      <c r="H31" s="1"/>
      <c r="I31" s="1"/>
      <c r="J31" s="1"/>
      <c r="K31" s="1"/>
      <c r="L31" s="1"/>
      <c r="M31" s="1"/>
      <c r="N31" s="1"/>
      <c r="O31" s="1"/>
      <c r="P31" s="1"/>
      <c r="Q31" s="1"/>
    </row>
    <row r="32" spans="1:17" x14ac:dyDescent="0.25">
      <c r="A32" s="1"/>
      <c r="B32" s="1"/>
      <c r="C32" s="1"/>
      <c r="D32" s="1"/>
      <c r="E32" s="1"/>
      <c r="F32" s="1"/>
      <c r="G32" s="1"/>
      <c r="H32" s="1"/>
      <c r="I32" s="1"/>
      <c r="J32" s="1"/>
      <c r="K32" s="1"/>
      <c r="L32" s="1"/>
      <c r="M32" s="1"/>
      <c r="N32" s="1"/>
      <c r="O32" s="1"/>
      <c r="P32" s="1"/>
      <c r="Q32" s="1"/>
    </row>
    <row r="33" spans="1:17" x14ac:dyDescent="0.25">
      <c r="A33" s="1"/>
      <c r="B33" s="1"/>
      <c r="C33" s="1"/>
      <c r="D33" s="1"/>
      <c r="E33" s="1"/>
      <c r="F33" s="1"/>
      <c r="G33" s="1"/>
      <c r="H33" s="1"/>
      <c r="I33" s="1"/>
      <c r="J33" s="1"/>
      <c r="K33" s="1"/>
      <c r="L33" s="1"/>
      <c r="M33" s="1"/>
      <c r="N33" s="1"/>
      <c r="O33" s="1"/>
      <c r="P33" s="1"/>
      <c r="Q33" s="1"/>
    </row>
    <row r="34" spans="1:17" x14ac:dyDescent="0.25">
      <c r="A34" s="1"/>
      <c r="B34" s="1"/>
      <c r="C34" s="1"/>
      <c r="D34" s="1"/>
      <c r="E34" s="1"/>
      <c r="F34" s="1"/>
      <c r="G34" s="1"/>
      <c r="H34" s="1"/>
      <c r="I34" s="1"/>
      <c r="J34" s="1"/>
      <c r="K34" s="1"/>
      <c r="L34" s="1"/>
      <c r="M34" s="1"/>
      <c r="N34" s="1"/>
      <c r="O34" s="1"/>
      <c r="P34" s="1"/>
      <c r="Q34" s="1"/>
    </row>
    <row r="35" spans="1:17" x14ac:dyDescent="0.25">
      <c r="A35" s="1"/>
      <c r="B35" s="1"/>
      <c r="C35" s="1"/>
      <c r="D35" s="1"/>
      <c r="E35" s="1"/>
      <c r="F35" s="1"/>
      <c r="G35" s="1"/>
      <c r="H35" s="1"/>
      <c r="I35" s="1"/>
      <c r="J35" s="1"/>
      <c r="K35" s="1"/>
      <c r="L35" s="1"/>
      <c r="M35" s="1"/>
      <c r="N35" s="1"/>
      <c r="O35" s="1"/>
      <c r="P35" s="1"/>
      <c r="Q35" s="1"/>
    </row>
    <row r="36" spans="1:17" x14ac:dyDescent="0.25">
      <c r="A36" s="1"/>
      <c r="B36" s="1"/>
      <c r="C36" s="1"/>
      <c r="D36" s="1"/>
      <c r="E36" s="1"/>
      <c r="F36" s="1"/>
      <c r="G36" s="1"/>
      <c r="H36" s="1"/>
      <c r="I36" s="1"/>
      <c r="J36" s="1"/>
      <c r="K36" s="1"/>
      <c r="L36" s="1"/>
      <c r="M36" s="1"/>
      <c r="N36" s="1"/>
      <c r="O36" s="1"/>
      <c r="P36" s="1"/>
      <c r="Q36" s="1"/>
    </row>
    <row r="37" spans="1:17" x14ac:dyDescent="0.25">
      <c r="A37" s="1"/>
      <c r="B37" s="1"/>
      <c r="C37" s="1"/>
      <c r="D37" s="1"/>
      <c r="E37" s="1"/>
      <c r="F37" s="1"/>
      <c r="G37" s="1"/>
      <c r="H37" s="1"/>
      <c r="I37" s="1"/>
      <c r="J37" s="1"/>
      <c r="K37" s="2"/>
      <c r="L37" s="1"/>
      <c r="M37" s="1"/>
      <c r="N37" s="1"/>
      <c r="O37" s="1"/>
      <c r="P37" s="1"/>
      <c r="Q37" s="1"/>
    </row>
    <row r="38" spans="1:17" x14ac:dyDescent="0.25">
      <c r="A38" s="1"/>
      <c r="B38" s="1"/>
      <c r="C38" s="1"/>
      <c r="D38" s="1"/>
      <c r="E38" s="1"/>
      <c r="F38" s="1"/>
      <c r="G38" s="1"/>
      <c r="H38" s="1"/>
      <c r="I38" s="1"/>
      <c r="J38" s="1"/>
      <c r="K38" s="1"/>
      <c r="L38" s="1"/>
      <c r="M38" s="1"/>
      <c r="N38" s="1"/>
      <c r="O38" s="1"/>
      <c r="P38" s="1"/>
      <c r="Q38" s="1"/>
    </row>
    <row r="39" spans="1:17"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row r="42" spans="1:17" x14ac:dyDescent="0.25">
      <c r="A42" s="1"/>
      <c r="B42" s="1"/>
      <c r="C42" s="1"/>
      <c r="D42" s="1"/>
      <c r="E42" s="1"/>
      <c r="F42" s="1"/>
      <c r="G42" s="1"/>
      <c r="H42" s="1"/>
      <c r="I42" s="1"/>
      <c r="J42" s="1"/>
      <c r="K42" s="1"/>
      <c r="L42" s="1"/>
      <c r="M42" s="1"/>
      <c r="N42" s="1"/>
      <c r="O42" s="1"/>
      <c r="P42" s="1"/>
      <c r="Q42" s="1"/>
    </row>
    <row r="43" spans="1:17" x14ac:dyDescent="0.25">
      <c r="A43" s="1"/>
      <c r="B43" s="1"/>
      <c r="C43" s="1"/>
      <c r="D43" s="1"/>
      <c r="E43" s="1"/>
      <c r="F43" s="1"/>
      <c r="G43" s="1"/>
      <c r="H43" s="1"/>
      <c r="I43" s="1"/>
      <c r="J43" s="1"/>
      <c r="K43" s="1"/>
      <c r="L43" s="1"/>
      <c r="M43" s="1"/>
      <c r="N43" s="1"/>
      <c r="O43" s="1"/>
      <c r="P43" s="1"/>
      <c r="Q43" s="1"/>
    </row>
    <row r="44" spans="1:17" x14ac:dyDescent="0.25">
      <c r="A44" s="1"/>
      <c r="B44" s="1"/>
      <c r="C44" s="1"/>
      <c r="D44" s="1"/>
      <c r="E44" s="1"/>
      <c r="F44" s="1"/>
      <c r="G44" s="1"/>
      <c r="H44" s="1"/>
      <c r="I44" s="1"/>
      <c r="J44" s="1"/>
      <c r="K44" s="1"/>
      <c r="L44" s="1"/>
      <c r="M44" s="1"/>
      <c r="N44" s="1"/>
      <c r="O44" s="1"/>
      <c r="P44" s="1"/>
      <c r="Q44" s="1"/>
    </row>
    <row r="45" spans="1:17" x14ac:dyDescent="0.25">
      <c r="A45" s="1"/>
      <c r="B45" s="1"/>
      <c r="C45" s="1"/>
      <c r="D45" s="1"/>
      <c r="E45" s="1"/>
      <c r="F45" s="1"/>
      <c r="G45" s="1"/>
      <c r="H45" s="1"/>
      <c r="I45" s="1"/>
      <c r="J45" s="1"/>
      <c r="K45" s="1"/>
      <c r="L45" s="1"/>
      <c r="M45" s="1"/>
      <c r="N45" s="1"/>
      <c r="O45" s="1"/>
      <c r="P45" s="1"/>
      <c r="Q45" s="1"/>
    </row>
    <row r="46" spans="1:17" x14ac:dyDescent="0.25">
      <c r="A46" s="1"/>
      <c r="B46" s="1"/>
      <c r="C46" s="1"/>
      <c r="D46" s="1"/>
      <c r="E46" s="1"/>
      <c r="F46" s="1"/>
      <c r="G46" s="1"/>
      <c r="H46" s="1"/>
      <c r="I46" s="1"/>
      <c r="J46" s="1"/>
      <c r="K46" s="1"/>
      <c r="L46" s="1"/>
      <c r="M46" s="1"/>
      <c r="N46" s="1"/>
      <c r="O46" s="1"/>
      <c r="P46" s="1"/>
      <c r="Q46" s="1"/>
    </row>
    <row r="47" spans="1:17" x14ac:dyDescent="0.25">
      <c r="A47" s="1"/>
      <c r="B47" s="1"/>
      <c r="C47" s="1"/>
      <c r="D47" s="1"/>
      <c r="E47" s="1"/>
      <c r="F47" s="1"/>
      <c r="G47" s="1"/>
      <c r="H47" s="1"/>
      <c r="I47" s="1"/>
      <c r="J47" s="1"/>
      <c r="K47" s="1"/>
      <c r="L47" s="1"/>
      <c r="M47" s="1"/>
      <c r="N47" s="1"/>
      <c r="O47" s="1"/>
      <c r="P47" s="1"/>
      <c r="Q47" s="1"/>
    </row>
    <row r="48" spans="1:17"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row r="53" spans="1:17" x14ac:dyDescent="0.25">
      <c r="A53" s="1"/>
      <c r="B53" s="1"/>
      <c r="C53" s="1"/>
      <c r="D53" s="1"/>
      <c r="E53" s="1"/>
      <c r="F53" s="1"/>
      <c r="G53" s="1"/>
      <c r="H53" s="1"/>
      <c r="I53" s="1"/>
      <c r="J53" s="1"/>
      <c r="K53" s="1"/>
      <c r="L53" s="1"/>
      <c r="M53" s="1"/>
      <c r="N53" s="1"/>
      <c r="O53" s="1"/>
      <c r="P53" s="1"/>
      <c r="Q53" s="1"/>
    </row>
    <row r="54" spans="1:17" x14ac:dyDescent="0.25">
      <c r="A54" s="1"/>
      <c r="B54" s="1"/>
      <c r="C54" s="1"/>
      <c r="D54" s="1"/>
      <c r="E54" s="1"/>
      <c r="F54" s="1"/>
      <c r="G54" s="1"/>
      <c r="H54" s="1"/>
      <c r="I54" s="1"/>
      <c r="J54" s="1"/>
      <c r="K54" s="1"/>
      <c r="L54" s="1"/>
      <c r="M54" s="1"/>
      <c r="N54" s="1"/>
      <c r="O54" s="1"/>
      <c r="P54" s="1"/>
      <c r="Q54" s="1"/>
    </row>
    <row r="55" spans="1:17" x14ac:dyDescent="0.25">
      <c r="A55" s="1"/>
      <c r="B55" s="1"/>
      <c r="C55" s="1"/>
      <c r="D55" s="1"/>
      <c r="E55" s="1"/>
      <c r="F55" s="1"/>
      <c r="G55" s="2"/>
      <c r="H55" s="1"/>
      <c r="I55" s="1"/>
      <c r="J55" s="1"/>
      <c r="K55" s="1"/>
      <c r="L55" s="1"/>
      <c r="M55" s="1"/>
      <c r="N55" s="1"/>
      <c r="O55" s="1"/>
      <c r="P55" s="1"/>
      <c r="Q55" s="1"/>
    </row>
    <row r="56" spans="1:17" x14ac:dyDescent="0.25">
      <c r="A56" s="1"/>
      <c r="B56" s="1"/>
      <c r="C56" s="1"/>
      <c r="D56" s="1"/>
      <c r="E56" s="1"/>
      <c r="F56" s="1"/>
      <c r="G56" s="1"/>
      <c r="H56" s="1"/>
      <c r="I56" s="1"/>
      <c r="J56" s="1"/>
      <c r="K56" s="1"/>
      <c r="L56" s="1"/>
      <c r="M56" s="1"/>
      <c r="N56" s="1"/>
      <c r="O56" s="1"/>
      <c r="P56" s="1"/>
      <c r="Q56" s="1"/>
    </row>
    <row r="57" spans="1:17" x14ac:dyDescent="0.25">
      <c r="A57" s="1"/>
      <c r="B57" s="1"/>
      <c r="C57" s="1"/>
      <c r="D57" s="1"/>
      <c r="E57" s="1"/>
      <c r="F57" s="1"/>
      <c r="G57" s="1"/>
      <c r="H57" s="1"/>
      <c r="I57" s="1"/>
      <c r="J57" s="1"/>
      <c r="K57" s="1"/>
      <c r="L57" s="1"/>
      <c r="M57" s="1"/>
      <c r="N57" s="1"/>
      <c r="O57" s="1"/>
      <c r="P57" s="1"/>
      <c r="Q57" s="1"/>
    </row>
    <row r="58" spans="1:17" x14ac:dyDescent="0.25">
      <c r="A58" s="1"/>
      <c r="B58" s="1"/>
      <c r="C58" s="1"/>
      <c r="D58" s="1"/>
      <c r="E58" s="1"/>
      <c r="F58" s="1"/>
      <c r="G58" s="1"/>
      <c r="H58" s="1"/>
      <c r="I58" s="1"/>
      <c r="J58" s="1"/>
      <c r="K58" s="1"/>
      <c r="L58" s="1"/>
      <c r="M58" s="1"/>
      <c r="N58" s="1"/>
      <c r="O58" s="1"/>
      <c r="P58" s="1"/>
      <c r="Q58" s="1"/>
    </row>
    <row r="59" spans="1:17" x14ac:dyDescent="0.25">
      <c r="A59" s="1"/>
      <c r="B59" s="1"/>
      <c r="C59" s="1"/>
      <c r="D59" s="1"/>
      <c r="E59" s="1"/>
      <c r="F59" s="1"/>
      <c r="G59" s="1"/>
      <c r="H59" s="1"/>
      <c r="I59" s="1"/>
      <c r="J59" s="1"/>
      <c r="K59" s="1"/>
      <c r="L59" s="1"/>
      <c r="M59" s="1"/>
      <c r="N59" s="1"/>
      <c r="O59" s="1"/>
      <c r="P59" s="1"/>
      <c r="Q59" s="1"/>
    </row>
    <row r="60" spans="1:17" x14ac:dyDescent="0.25">
      <c r="A60" s="1"/>
      <c r="B60" s="1"/>
      <c r="C60" s="1"/>
      <c r="D60" s="1"/>
      <c r="E60" s="1"/>
      <c r="F60" s="1"/>
      <c r="G60" s="1"/>
      <c r="H60" s="1"/>
      <c r="I60" s="1"/>
      <c r="J60" s="1"/>
      <c r="K60" s="1"/>
      <c r="L60" s="1"/>
      <c r="M60" s="1"/>
      <c r="N60" s="1"/>
      <c r="O60" s="1"/>
      <c r="P60" s="1"/>
      <c r="Q60" s="1"/>
    </row>
    <row r="61" spans="1:17" x14ac:dyDescent="0.25">
      <c r="A61" s="1"/>
      <c r="B61" s="1"/>
      <c r="C61" s="1"/>
      <c r="D61" s="1"/>
      <c r="E61" s="1"/>
      <c r="F61" s="1"/>
      <c r="G61" s="1"/>
      <c r="H61" s="1"/>
      <c r="I61" s="1"/>
      <c r="J61" s="1"/>
      <c r="K61" s="2"/>
      <c r="L61" s="1"/>
      <c r="M61" s="1"/>
      <c r="N61" s="1"/>
      <c r="O61" s="1"/>
      <c r="P61" s="1"/>
      <c r="Q61" s="1"/>
    </row>
    <row r="62" spans="1:17" x14ac:dyDescent="0.25">
      <c r="A62" s="1"/>
      <c r="B62" s="1"/>
      <c r="C62" s="1"/>
      <c r="D62" s="1"/>
      <c r="E62" s="1"/>
      <c r="F62" s="1"/>
      <c r="G62" s="1"/>
      <c r="H62" s="1"/>
      <c r="I62" s="1"/>
      <c r="J62" s="1"/>
      <c r="K62" s="1"/>
      <c r="L62" s="1"/>
      <c r="M62" s="1"/>
      <c r="N62" s="1"/>
      <c r="O62" s="1"/>
      <c r="P62" s="1"/>
      <c r="Q62" s="1"/>
    </row>
    <row r="63" spans="1:17" x14ac:dyDescent="0.25">
      <c r="A63" s="1"/>
      <c r="B63" s="1"/>
      <c r="C63" s="1"/>
      <c r="D63" s="1"/>
      <c r="E63" s="1"/>
      <c r="F63" s="1"/>
      <c r="G63" s="1"/>
      <c r="H63" s="1"/>
      <c r="I63" s="1"/>
      <c r="J63" s="1"/>
      <c r="K63" s="1"/>
      <c r="L63" s="1"/>
      <c r="M63" s="1"/>
      <c r="N63" s="1"/>
      <c r="O63" s="1"/>
      <c r="P63" s="1"/>
      <c r="Q63" s="1"/>
    </row>
    <row r="64" spans="1:17" x14ac:dyDescent="0.25">
      <c r="A64" s="1"/>
      <c r="B64" s="1"/>
      <c r="C64" s="1"/>
      <c r="D64" s="1"/>
      <c r="E64" s="1"/>
      <c r="F64" s="1"/>
      <c r="G64" s="1"/>
      <c r="H64" s="1"/>
      <c r="I64" s="1"/>
      <c r="J64" s="1"/>
      <c r="K64" s="1"/>
      <c r="L64" s="1"/>
      <c r="M64" s="1"/>
      <c r="N64" s="1"/>
      <c r="O64" s="1"/>
      <c r="P64" s="1"/>
      <c r="Q64" s="1"/>
    </row>
    <row r="65" spans="1:17" x14ac:dyDescent="0.25">
      <c r="A65" s="1"/>
      <c r="B65" s="1"/>
      <c r="C65" s="1"/>
      <c r="D65" s="1"/>
      <c r="E65" s="1"/>
      <c r="F65" s="1"/>
      <c r="G65" s="1"/>
      <c r="H65" s="1"/>
      <c r="I65" s="1"/>
      <c r="J65" s="1"/>
      <c r="K65" s="1"/>
      <c r="L65" s="1"/>
      <c r="M65" s="1"/>
      <c r="N65" s="1"/>
      <c r="O65" s="1"/>
      <c r="P65" s="1"/>
      <c r="Q65" s="1"/>
    </row>
    <row r="66" spans="1:17" x14ac:dyDescent="0.25">
      <c r="A66" s="1"/>
      <c r="B66" s="1"/>
      <c r="C66" s="1"/>
      <c r="D66" s="1"/>
      <c r="E66" s="1"/>
      <c r="F66" s="1"/>
      <c r="G66" s="1"/>
      <c r="H66" s="1"/>
      <c r="I66" s="1"/>
      <c r="J66" s="1"/>
      <c r="K66" s="1"/>
      <c r="L66" s="1"/>
      <c r="M66" s="1"/>
      <c r="N66" s="1"/>
      <c r="O66" s="1"/>
      <c r="P66" s="1"/>
      <c r="Q66" s="1"/>
    </row>
    <row r="67" spans="1:17" x14ac:dyDescent="0.25">
      <c r="A67" s="1"/>
      <c r="B67" s="1"/>
      <c r="C67" s="1"/>
      <c r="D67" s="1"/>
      <c r="E67" s="1"/>
      <c r="F67" s="1"/>
      <c r="G67" s="1"/>
      <c r="H67" s="1"/>
      <c r="I67" s="1"/>
      <c r="J67" s="1"/>
      <c r="K67" s="1"/>
      <c r="L67" s="1"/>
      <c r="M67" s="1"/>
      <c r="N67" s="1"/>
      <c r="O67" s="1"/>
      <c r="P67" s="1"/>
      <c r="Q67" s="1"/>
    </row>
    <row r="68" spans="1:17" x14ac:dyDescent="0.25">
      <c r="A68" s="1"/>
      <c r="B68" s="1"/>
      <c r="C68" s="1"/>
      <c r="D68" s="1"/>
      <c r="E68" s="1"/>
      <c r="F68" s="1"/>
      <c r="G68" s="1"/>
      <c r="H68" s="1"/>
      <c r="I68" s="1"/>
      <c r="J68" s="1"/>
      <c r="K68" s="1"/>
      <c r="L68" s="1"/>
      <c r="M68" s="1"/>
      <c r="N68" s="1"/>
      <c r="O68" s="1"/>
      <c r="P68" s="1"/>
      <c r="Q68" s="1"/>
    </row>
    <row r="69" spans="1:17" x14ac:dyDescent="0.25">
      <c r="A69" s="1"/>
      <c r="B69" s="1"/>
      <c r="C69" s="1"/>
      <c r="D69" s="1"/>
      <c r="E69" s="1"/>
      <c r="F69" s="1"/>
      <c r="G69" s="1"/>
      <c r="H69" s="1"/>
      <c r="I69" s="1"/>
      <c r="J69" s="1"/>
      <c r="K69" s="1"/>
      <c r="L69" s="1"/>
      <c r="M69" s="1"/>
      <c r="N69" s="1"/>
      <c r="O69" s="1"/>
      <c r="P69" s="1"/>
      <c r="Q69" s="1"/>
    </row>
    <row r="70" spans="1:17" x14ac:dyDescent="0.25">
      <c r="A70" s="1"/>
      <c r="B70" s="1"/>
      <c r="C70" s="1"/>
      <c r="D70" s="1"/>
      <c r="E70" s="1"/>
      <c r="F70" s="1"/>
      <c r="G70" s="1"/>
      <c r="H70" s="1"/>
      <c r="I70" s="1"/>
      <c r="J70" s="1"/>
      <c r="K70" s="1"/>
      <c r="L70" s="1"/>
      <c r="M70" s="1"/>
      <c r="N70" s="1"/>
      <c r="O70" s="1"/>
      <c r="P70" s="1"/>
      <c r="Q70" s="1"/>
    </row>
    <row r="71" spans="1:17" x14ac:dyDescent="0.25">
      <c r="A71" s="1"/>
      <c r="B71" s="1"/>
      <c r="C71" s="1"/>
      <c r="D71" s="1"/>
      <c r="E71" s="1"/>
      <c r="F71" s="1"/>
      <c r="G71" s="1"/>
      <c r="H71" s="1"/>
      <c r="I71" s="1"/>
      <c r="J71" s="1"/>
      <c r="K71" s="1"/>
      <c r="L71" s="1"/>
      <c r="M71" s="1"/>
      <c r="N71" s="1"/>
      <c r="O71" s="1"/>
      <c r="P71" s="1"/>
      <c r="Q71" s="1"/>
    </row>
    <row r="72" spans="1:17" x14ac:dyDescent="0.25">
      <c r="A72" s="1"/>
      <c r="B72" s="1"/>
      <c r="C72" s="1"/>
      <c r="D72" s="1"/>
      <c r="E72" s="1"/>
      <c r="F72" s="1"/>
      <c r="G72" s="1"/>
      <c r="H72" s="1"/>
      <c r="I72" s="1"/>
      <c r="J72" s="1"/>
      <c r="K72" s="1"/>
      <c r="L72" s="1"/>
      <c r="M72" s="1"/>
      <c r="N72" s="1"/>
      <c r="O72" s="1"/>
      <c r="P72" s="1"/>
      <c r="Q72" s="1"/>
    </row>
    <row r="73" spans="1:17" x14ac:dyDescent="0.25">
      <c r="A73" s="1"/>
      <c r="B73" s="1"/>
      <c r="C73" s="1"/>
      <c r="D73" s="1"/>
      <c r="E73" s="1"/>
      <c r="F73" s="1"/>
      <c r="G73" s="1"/>
      <c r="H73" s="1"/>
      <c r="I73" s="1"/>
      <c r="J73" s="1"/>
      <c r="K73" s="1"/>
      <c r="L73" s="1"/>
      <c r="M73" s="1"/>
      <c r="N73" s="1"/>
      <c r="O73" s="1"/>
      <c r="P73" s="1"/>
      <c r="Q73" s="1"/>
    </row>
    <row r="74" spans="1:17" x14ac:dyDescent="0.25">
      <c r="A74" s="1"/>
      <c r="B74" s="1"/>
      <c r="C74" s="1"/>
      <c r="D74" s="1"/>
      <c r="E74" s="1"/>
      <c r="F74" s="1"/>
      <c r="G74" s="1"/>
      <c r="H74" s="1"/>
      <c r="I74" s="1"/>
      <c r="J74" s="1"/>
      <c r="K74" s="1"/>
      <c r="L74" s="1"/>
      <c r="M74" s="1"/>
      <c r="N74" s="1"/>
      <c r="O74" s="1"/>
      <c r="P74" s="1"/>
      <c r="Q74" s="1"/>
    </row>
    <row r="75" spans="1:17" x14ac:dyDescent="0.25">
      <c r="A75" s="1"/>
      <c r="B75" s="1"/>
      <c r="C75" s="1"/>
      <c r="D75" s="1"/>
      <c r="E75" s="1"/>
      <c r="F75" s="1"/>
      <c r="G75" s="1"/>
      <c r="H75" s="1"/>
      <c r="I75" s="1"/>
      <c r="J75" s="1"/>
      <c r="K75" s="1"/>
      <c r="L75" s="1"/>
      <c r="M75" s="1"/>
      <c r="N75" s="1"/>
      <c r="O75" s="1"/>
      <c r="P75" s="1"/>
      <c r="Q75" s="1"/>
    </row>
    <row r="76" spans="1:17" x14ac:dyDescent="0.25">
      <c r="A76" s="1"/>
      <c r="B76" s="1"/>
      <c r="C76" s="1"/>
      <c r="D76" s="1"/>
      <c r="E76" s="1"/>
      <c r="F76" s="1"/>
      <c r="G76" s="1"/>
      <c r="H76" s="1"/>
      <c r="I76" s="1"/>
      <c r="J76" s="1"/>
      <c r="K76" s="1"/>
      <c r="L76" s="1"/>
      <c r="M76" s="1"/>
      <c r="N76" s="1"/>
      <c r="O76" s="1"/>
      <c r="P76" s="1"/>
      <c r="Q76" s="1"/>
    </row>
    <row r="77" spans="1:17" x14ac:dyDescent="0.25">
      <c r="A77" s="1"/>
      <c r="B77" s="1"/>
      <c r="C77" s="1"/>
      <c r="D77" s="1"/>
      <c r="E77" s="1"/>
      <c r="F77" s="1"/>
      <c r="G77" s="1"/>
      <c r="H77" s="1"/>
      <c r="I77" s="1"/>
      <c r="J77" s="1"/>
      <c r="K77" s="1"/>
      <c r="L77" s="1"/>
      <c r="M77" s="1"/>
      <c r="N77" s="1"/>
      <c r="O77" s="1"/>
      <c r="P77" s="1"/>
      <c r="Q77" s="1"/>
    </row>
    <row r="78" spans="1:17" x14ac:dyDescent="0.25">
      <c r="A78" s="1"/>
      <c r="B78" s="1"/>
      <c r="C78" s="1"/>
      <c r="D78" s="1"/>
      <c r="E78" s="1"/>
      <c r="F78" s="1"/>
      <c r="G78" s="1"/>
      <c r="H78" s="1"/>
      <c r="I78" s="1"/>
      <c r="J78" s="1"/>
      <c r="K78" s="1"/>
      <c r="L78" s="1"/>
      <c r="M78" s="1"/>
      <c r="N78" s="1"/>
      <c r="O78" s="1"/>
      <c r="P78" s="177" t="s">
        <v>316</v>
      </c>
      <c r="Q78" s="1"/>
    </row>
    <row r="79" spans="1:17" x14ac:dyDescent="0.25">
      <c r="A79" s="1"/>
      <c r="B79" s="1"/>
      <c r="C79" s="1"/>
      <c r="D79" s="1"/>
      <c r="E79" s="1"/>
      <c r="F79" s="1"/>
      <c r="G79" s="1"/>
      <c r="H79" s="1"/>
      <c r="I79" s="1"/>
      <c r="J79" s="2"/>
      <c r="K79" s="1"/>
      <c r="L79" s="1"/>
      <c r="M79" s="1"/>
      <c r="N79" s="1"/>
      <c r="O79" s="1"/>
      <c r="P79" s="1"/>
      <c r="Q79" s="1"/>
    </row>
    <row r="80" spans="1:17" x14ac:dyDescent="0.25">
      <c r="A80" s="1"/>
      <c r="B80" s="1"/>
      <c r="C80" s="1"/>
      <c r="D80" s="1"/>
      <c r="E80" s="1"/>
      <c r="F80" s="1"/>
      <c r="G80" s="1"/>
      <c r="H80" s="1"/>
      <c r="I80" s="1"/>
      <c r="J80" s="1"/>
      <c r="K80" s="1"/>
      <c r="L80" s="1"/>
      <c r="M80" s="1"/>
      <c r="N80" s="1"/>
      <c r="O80" s="1"/>
      <c r="P80" s="1"/>
      <c r="Q80" s="1"/>
    </row>
    <row r="81" spans="1:17" ht="15.75" thickBot="1" x14ac:dyDescent="0.3">
      <c r="A81" s="1"/>
      <c r="B81" s="1"/>
      <c r="C81" s="1"/>
      <c r="D81" s="1"/>
      <c r="E81" s="1"/>
      <c r="F81" s="1"/>
      <c r="G81" s="1"/>
      <c r="H81" s="1"/>
      <c r="I81" s="1"/>
      <c r="J81" s="1"/>
      <c r="K81" s="1"/>
      <c r="L81" s="1"/>
      <c r="M81" s="1"/>
      <c r="N81" s="1"/>
      <c r="O81" s="1"/>
      <c r="P81" s="1"/>
      <c r="Q81" s="1"/>
    </row>
    <row r="82" spans="1:17" s="6" customFormat="1" ht="9" customHeight="1" x14ac:dyDescent="0.2">
      <c r="A82" s="7"/>
      <c r="B82" s="7"/>
      <c r="C82" s="7"/>
      <c r="D82" s="981" t="s">
        <v>9</v>
      </c>
      <c r="E82" s="982"/>
      <c r="F82" s="982"/>
      <c r="G82" s="983"/>
      <c r="H82" s="984" t="s">
        <v>10</v>
      </c>
      <c r="I82" s="985"/>
      <c r="J82" s="985"/>
      <c r="K82" s="986"/>
      <c r="L82" s="979" t="s">
        <v>8</v>
      </c>
      <c r="M82" s="965" t="str">
        <f>IF(IDENTIFICATION!D20=0,"",IDENTIFICATION!D20)</f>
        <v/>
      </c>
      <c r="N82" s="966"/>
      <c r="O82" s="966"/>
      <c r="P82" s="967"/>
      <c r="Q82" s="7"/>
    </row>
    <row r="83" spans="1:17" s="6" customFormat="1" ht="18" customHeight="1" thickBot="1" x14ac:dyDescent="0.25">
      <c r="A83" s="7"/>
      <c r="B83" s="7"/>
      <c r="C83" s="7"/>
      <c r="D83" s="619" t="str">
        <f>IF(IDENTIFICATION!C22=0,"",IDENTIFICATION!C22)</f>
        <v/>
      </c>
      <c r="E83" s="620"/>
      <c r="F83" s="620"/>
      <c r="G83" s="972"/>
      <c r="H83" s="976" t="str">
        <f>IF(IDENTIFICATION!C24=0,"",IDENTIFICATION!C24)</f>
        <v/>
      </c>
      <c r="I83" s="977"/>
      <c r="J83" s="977"/>
      <c r="K83" s="978"/>
      <c r="L83" s="980"/>
      <c r="M83" s="968"/>
      <c r="N83" s="969"/>
      <c r="O83" s="969"/>
      <c r="P83" s="970"/>
      <c r="Q83" s="7"/>
    </row>
    <row r="84" spans="1:17" x14ac:dyDescent="0.25">
      <c r="A84" s="1"/>
      <c r="B84" s="1"/>
      <c r="C84" s="1"/>
      <c r="D84" s="1"/>
      <c r="E84" s="1"/>
      <c r="F84" s="1"/>
      <c r="G84" s="1"/>
      <c r="H84" s="1"/>
      <c r="I84" s="1"/>
      <c r="J84" s="1"/>
      <c r="K84" s="1"/>
      <c r="L84" s="1"/>
      <c r="M84" s="1"/>
      <c r="N84" s="1"/>
      <c r="O84" s="1"/>
      <c r="P84" s="1"/>
      <c r="Q84" s="1"/>
    </row>
    <row r="85" spans="1:17" x14ac:dyDescent="0.25">
      <c r="A85" s="1"/>
      <c r="B85" s="439" t="s">
        <v>307</v>
      </c>
      <c r="C85" s="1"/>
      <c r="D85" s="1"/>
      <c r="E85" s="1"/>
      <c r="F85" s="1"/>
      <c r="G85" s="1"/>
      <c r="H85" s="1"/>
      <c r="I85" s="1"/>
      <c r="J85" s="1"/>
      <c r="K85" s="1"/>
      <c r="L85" s="1"/>
      <c r="M85" s="1"/>
      <c r="N85" s="1"/>
      <c r="O85" s="1"/>
      <c r="P85" s="1"/>
      <c r="Q85" s="1"/>
    </row>
    <row r="86" spans="1:17" x14ac:dyDescent="0.25">
      <c r="A86" s="1"/>
      <c r="B86" s="428"/>
      <c r="C86" s="429" t="s">
        <v>308</v>
      </c>
      <c r="D86" s="430"/>
      <c r="E86" s="430"/>
      <c r="F86" s="430"/>
      <c r="G86" s="430"/>
      <c r="H86" s="430"/>
      <c r="I86" s="430"/>
      <c r="J86" s="429" t="s">
        <v>312</v>
      </c>
      <c r="K86" s="431"/>
      <c r="L86" s="431"/>
      <c r="M86" s="431"/>
      <c r="N86" s="431"/>
      <c r="O86" s="432"/>
      <c r="P86" s="1"/>
      <c r="Q86" s="1"/>
    </row>
    <row r="87" spans="1:17" x14ac:dyDescent="0.25">
      <c r="A87" s="1"/>
      <c r="B87" s="433"/>
      <c r="C87" s="427" t="s">
        <v>313</v>
      </c>
      <c r="D87" s="426"/>
      <c r="E87" s="426"/>
      <c r="F87" s="426"/>
      <c r="G87" s="426"/>
      <c r="H87" s="426"/>
      <c r="I87" s="426"/>
      <c r="J87" s="427" t="s">
        <v>314</v>
      </c>
      <c r="K87" s="1"/>
      <c r="L87" s="1"/>
      <c r="M87" s="1"/>
      <c r="N87" s="1"/>
      <c r="O87" s="434"/>
      <c r="P87" s="1"/>
      <c r="Q87" s="1"/>
    </row>
    <row r="88" spans="1:17" x14ac:dyDescent="0.25">
      <c r="A88" s="1"/>
      <c r="B88" s="435"/>
      <c r="C88" s="436" t="str">
        <f>"Amélioration significative par rapport à première rencontre de suivi et passage sous le seuil clinique"</f>
        <v>Amélioration significative par rapport à première rencontre de suivi et passage sous le seuil clinique</v>
      </c>
      <c r="D88" s="437"/>
      <c r="E88" s="437"/>
      <c r="F88" s="437"/>
      <c r="G88" s="437"/>
      <c r="H88" s="437"/>
      <c r="I88" s="437"/>
      <c r="J88" s="437"/>
      <c r="K88" s="437"/>
      <c r="L88" s="437"/>
      <c r="M88" s="437"/>
      <c r="N88" s="437"/>
      <c r="O88" s="438"/>
      <c r="P88" s="1"/>
      <c r="Q88" s="1"/>
    </row>
    <row r="89" spans="1:17" x14ac:dyDescent="0.25">
      <c r="A89" s="1"/>
      <c r="B89" s="1"/>
      <c r="C89" s="1"/>
      <c r="D89" s="1"/>
      <c r="E89" s="1"/>
      <c r="F89" s="1"/>
      <c r="G89" s="1"/>
      <c r="H89" s="1"/>
      <c r="I89" s="1"/>
      <c r="J89" s="1"/>
      <c r="K89" s="1"/>
      <c r="L89" s="1"/>
      <c r="M89" s="1"/>
      <c r="N89" s="1"/>
      <c r="O89" s="1"/>
      <c r="P89" s="1"/>
      <c r="Q89" s="1"/>
    </row>
    <row r="90" spans="1:17" x14ac:dyDescent="0.25">
      <c r="A90" s="1"/>
      <c r="B90" s="1"/>
      <c r="C90" s="1"/>
      <c r="D90" s="1"/>
      <c r="E90" s="1"/>
      <c r="F90" s="1"/>
      <c r="G90" s="1"/>
      <c r="H90" s="1"/>
      <c r="I90" s="1"/>
      <c r="J90" s="1"/>
      <c r="K90" s="1"/>
      <c r="L90" s="1"/>
      <c r="M90" s="1"/>
      <c r="N90" s="1"/>
      <c r="O90" s="1"/>
      <c r="P90" s="1"/>
      <c r="Q90" s="1"/>
    </row>
    <row r="91" spans="1:17" x14ac:dyDescent="0.25">
      <c r="A91" s="1"/>
      <c r="B91" s="1"/>
      <c r="C91" s="1"/>
      <c r="D91" s="1"/>
      <c r="E91" s="1"/>
      <c r="F91" s="1"/>
      <c r="G91" s="1"/>
      <c r="H91" s="1"/>
      <c r="I91" s="1"/>
      <c r="J91" s="1"/>
      <c r="K91" s="1"/>
      <c r="L91" s="1"/>
      <c r="M91" s="1"/>
      <c r="N91" s="1"/>
      <c r="O91" s="1"/>
      <c r="P91" s="1"/>
      <c r="Q91" s="1"/>
    </row>
    <row r="92" spans="1:17" x14ac:dyDescent="0.25">
      <c r="A92" s="1"/>
      <c r="B92" s="1"/>
      <c r="C92" s="1"/>
      <c r="D92" s="1"/>
      <c r="E92" s="1"/>
      <c r="F92" s="1"/>
      <c r="G92" s="1"/>
      <c r="H92" s="1"/>
      <c r="I92" s="1"/>
      <c r="J92" s="1"/>
      <c r="K92" s="1"/>
      <c r="L92" s="1"/>
      <c r="M92" s="1"/>
      <c r="N92" s="1"/>
      <c r="O92" s="1"/>
      <c r="P92" s="1"/>
      <c r="Q92" s="1"/>
    </row>
    <row r="93" spans="1:17" x14ac:dyDescent="0.25">
      <c r="A93" s="1"/>
      <c r="B93" s="1"/>
      <c r="C93" s="1"/>
      <c r="D93" s="1"/>
      <c r="E93" s="1"/>
      <c r="F93" s="1"/>
      <c r="G93" s="1"/>
      <c r="H93" s="1"/>
      <c r="I93" s="1"/>
      <c r="J93" s="1"/>
      <c r="K93" s="1"/>
      <c r="L93" s="1"/>
      <c r="M93" s="1"/>
      <c r="N93" s="1"/>
      <c r="O93" s="1"/>
      <c r="P93" s="1"/>
      <c r="Q93" s="1"/>
    </row>
    <row r="94" spans="1:17" x14ac:dyDescent="0.25">
      <c r="A94" s="1"/>
      <c r="B94" s="1"/>
      <c r="C94" s="1"/>
      <c r="D94" s="1"/>
      <c r="E94" s="1"/>
      <c r="F94" s="1"/>
      <c r="G94" s="1"/>
      <c r="H94" s="1"/>
      <c r="I94" s="1"/>
      <c r="J94" s="1"/>
      <c r="K94" s="1"/>
      <c r="L94" s="1"/>
      <c r="M94" s="1"/>
      <c r="N94" s="1"/>
      <c r="O94" s="1"/>
      <c r="P94" s="1"/>
      <c r="Q94" s="1"/>
    </row>
    <row r="95" spans="1:17" x14ac:dyDescent="0.25">
      <c r="A95" s="1"/>
      <c r="B95" s="1"/>
      <c r="C95" s="1"/>
      <c r="D95" s="1"/>
      <c r="E95" s="1"/>
      <c r="F95" s="1"/>
      <c r="G95" s="1"/>
      <c r="H95" s="1"/>
      <c r="I95" s="1"/>
      <c r="J95" s="1"/>
      <c r="K95" s="1"/>
      <c r="L95" s="1"/>
      <c r="M95" s="1"/>
      <c r="N95" s="1"/>
      <c r="O95" s="1"/>
      <c r="P95" s="1"/>
      <c r="Q95" s="1"/>
    </row>
    <row r="96" spans="1:17" x14ac:dyDescent="0.25">
      <c r="A96" s="1"/>
      <c r="B96" s="1"/>
      <c r="C96" s="1"/>
      <c r="D96" s="1"/>
      <c r="E96" s="1"/>
      <c r="F96" s="1"/>
      <c r="G96" s="1"/>
      <c r="H96" s="1"/>
      <c r="I96" s="1"/>
      <c r="J96" s="1"/>
      <c r="K96" s="1"/>
      <c r="L96" s="1"/>
      <c r="M96" s="1"/>
      <c r="N96" s="1"/>
      <c r="O96" s="1"/>
      <c r="P96" s="1"/>
      <c r="Q96" s="1"/>
    </row>
    <row r="97" spans="1:17" x14ac:dyDescent="0.25">
      <c r="A97" s="1"/>
      <c r="B97" s="1"/>
      <c r="C97" s="1"/>
      <c r="D97" s="1"/>
      <c r="E97" s="1"/>
      <c r="F97" s="1"/>
      <c r="G97" s="1"/>
      <c r="H97" s="1"/>
      <c r="I97" s="1"/>
      <c r="J97" s="1"/>
      <c r="K97" s="1"/>
      <c r="L97" s="1"/>
      <c r="M97" s="1"/>
      <c r="N97" s="1"/>
      <c r="O97" s="1"/>
      <c r="P97" s="1"/>
      <c r="Q97" s="1"/>
    </row>
    <row r="98" spans="1:17" x14ac:dyDescent="0.25">
      <c r="A98" s="1"/>
      <c r="B98" s="1"/>
      <c r="C98" s="1"/>
      <c r="D98" s="1"/>
      <c r="E98" s="1"/>
      <c r="F98" s="1"/>
      <c r="G98" s="1"/>
      <c r="H98" s="1"/>
      <c r="I98" s="1"/>
      <c r="J98" s="1"/>
      <c r="K98" s="1"/>
      <c r="L98" s="1"/>
      <c r="M98" s="1"/>
      <c r="N98" s="1"/>
      <c r="O98" s="1"/>
      <c r="P98" s="1"/>
      <c r="Q98" s="1"/>
    </row>
    <row r="99" spans="1:17" x14ac:dyDescent="0.25">
      <c r="A99" s="1"/>
      <c r="B99" s="1"/>
      <c r="C99" s="1"/>
      <c r="D99" s="1"/>
      <c r="E99" s="1"/>
      <c r="F99" s="1"/>
      <c r="G99" s="1"/>
      <c r="H99" s="1"/>
      <c r="I99" s="1"/>
      <c r="J99" s="1"/>
      <c r="K99" s="1"/>
      <c r="L99" s="1"/>
      <c r="M99" s="1"/>
      <c r="N99" s="1"/>
      <c r="O99" s="1"/>
      <c r="P99" s="1"/>
      <c r="Q99" s="1"/>
    </row>
    <row r="100" spans="1:17" x14ac:dyDescent="0.25">
      <c r="A100" s="1"/>
      <c r="B100" s="1"/>
      <c r="C100" s="1"/>
      <c r="D100" s="1"/>
      <c r="E100" s="1"/>
      <c r="F100" s="1"/>
      <c r="G100" s="1"/>
      <c r="H100" s="1"/>
      <c r="I100" s="1"/>
      <c r="J100" s="1"/>
      <c r="K100" s="1"/>
      <c r="L100" s="1"/>
      <c r="M100" s="1"/>
      <c r="N100" s="1"/>
      <c r="O100" s="1"/>
      <c r="P100" s="1"/>
      <c r="Q100" s="1"/>
    </row>
    <row r="101" spans="1:17" x14ac:dyDescent="0.25">
      <c r="A101" s="1"/>
      <c r="B101" s="1"/>
      <c r="C101" s="1"/>
      <c r="D101" s="1"/>
      <c r="E101" s="1"/>
      <c r="F101" s="1"/>
      <c r="G101" s="1"/>
      <c r="H101" s="1"/>
      <c r="I101" s="1"/>
      <c r="J101" s="1"/>
      <c r="K101" s="1"/>
      <c r="L101" s="1"/>
      <c r="M101" s="1"/>
      <c r="N101" s="1"/>
      <c r="O101" s="1"/>
      <c r="P101" s="1"/>
      <c r="Q101" s="1"/>
    </row>
    <row r="102" spans="1:17" x14ac:dyDescent="0.25">
      <c r="A102" s="1"/>
      <c r="B102" s="1"/>
      <c r="C102" s="1"/>
      <c r="D102" s="1"/>
      <c r="E102" s="1"/>
      <c r="F102" s="1"/>
      <c r="G102" s="1"/>
      <c r="H102" s="1"/>
      <c r="I102" s="1"/>
      <c r="J102" s="1"/>
      <c r="K102" s="1"/>
      <c r="L102" s="1"/>
      <c r="M102" s="1"/>
      <c r="N102" s="1"/>
      <c r="O102" s="1"/>
      <c r="P102" s="1"/>
      <c r="Q102" s="1"/>
    </row>
    <row r="103" spans="1:17" x14ac:dyDescent="0.25">
      <c r="A103" s="1"/>
      <c r="B103" s="1"/>
      <c r="C103" s="1"/>
      <c r="D103" s="1"/>
      <c r="E103" s="1"/>
      <c r="F103" s="1"/>
      <c r="G103" s="1"/>
      <c r="H103" s="1"/>
      <c r="I103" s="1"/>
      <c r="J103" s="1"/>
      <c r="K103" s="1"/>
      <c r="L103" s="1"/>
      <c r="M103" s="1"/>
      <c r="N103" s="1"/>
      <c r="O103" s="1"/>
      <c r="P103" s="1"/>
      <c r="Q103" s="1"/>
    </row>
    <row r="104" spans="1:17" x14ac:dyDescent="0.25">
      <c r="A104" s="1"/>
      <c r="B104" s="1"/>
      <c r="C104" s="1"/>
      <c r="D104" s="1"/>
      <c r="E104" s="1"/>
      <c r="F104" s="1"/>
      <c r="G104" s="1"/>
      <c r="H104" s="1"/>
      <c r="I104" s="1"/>
      <c r="J104" s="1"/>
      <c r="K104" s="1"/>
      <c r="L104" s="1"/>
      <c r="M104" s="1"/>
      <c r="N104" s="1"/>
      <c r="O104" s="1"/>
      <c r="P104" s="1"/>
      <c r="Q104" s="1"/>
    </row>
    <row r="105" spans="1:17" x14ac:dyDescent="0.25">
      <c r="A105" s="1"/>
      <c r="B105" s="1"/>
      <c r="C105" s="1"/>
      <c r="D105" s="1"/>
      <c r="E105" s="1"/>
      <c r="F105" s="1"/>
      <c r="G105" s="1"/>
      <c r="H105" s="1"/>
      <c r="I105" s="1"/>
      <c r="J105" s="1"/>
      <c r="K105" s="1"/>
      <c r="L105" s="1"/>
      <c r="M105" s="1"/>
      <c r="N105" s="1"/>
      <c r="O105" s="1"/>
      <c r="P105" s="1"/>
      <c r="Q105" s="1"/>
    </row>
    <row r="106" spans="1:17" x14ac:dyDescent="0.25">
      <c r="A106" s="1"/>
      <c r="B106" s="1"/>
      <c r="C106" s="1"/>
      <c r="D106" s="1"/>
      <c r="E106" s="1"/>
      <c r="F106" s="1"/>
      <c r="G106" s="1"/>
      <c r="H106" s="1"/>
      <c r="I106" s="1"/>
      <c r="J106" s="1"/>
      <c r="K106" s="1"/>
      <c r="L106" s="1"/>
      <c r="M106" s="1"/>
      <c r="N106" s="1"/>
      <c r="O106" s="1"/>
      <c r="P106" s="1"/>
      <c r="Q106" s="1"/>
    </row>
    <row r="107" spans="1:17" x14ac:dyDescent="0.25">
      <c r="A107" s="1"/>
      <c r="B107" s="1"/>
      <c r="C107" s="1"/>
      <c r="D107" s="1"/>
      <c r="E107" s="1"/>
      <c r="F107" s="1"/>
      <c r="G107" s="1"/>
      <c r="H107" s="1"/>
      <c r="I107" s="1"/>
      <c r="J107" s="1"/>
      <c r="K107" s="1"/>
      <c r="L107" s="1"/>
      <c r="M107" s="1"/>
      <c r="N107" s="1"/>
      <c r="O107" s="1"/>
      <c r="P107" s="1"/>
      <c r="Q107" s="1"/>
    </row>
    <row r="108" spans="1:17" x14ac:dyDescent="0.25">
      <c r="A108" s="1"/>
      <c r="B108" s="1"/>
      <c r="C108" s="1"/>
      <c r="D108" s="1"/>
      <c r="E108" s="1"/>
      <c r="F108" s="1"/>
      <c r="G108" s="1"/>
      <c r="H108" s="1"/>
      <c r="I108" s="1"/>
      <c r="J108" s="1"/>
      <c r="K108" s="1"/>
      <c r="L108" s="1"/>
      <c r="M108" s="1"/>
      <c r="N108" s="1"/>
      <c r="O108" s="1"/>
      <c r="P108" s="1"/>
      <c r="Q108" s="1"/>
    </row>
    <row r="109" spans="1:17" x14ac:dyDescent="0.25">
      <c r="A109" s="7"/>
      <c r="B109" s="1"/>
      <c r="C109" s="1"/>
      <c r="D109" s="1"/>
      <c r="E109" s="1"/>
      <c r="F109" s="1"/>
      <c r="G109" s="1"/>
      <c r="H109" s="1"/>
      <c r="I109" s="1"/>
      <c r="J109" s="1"/>
      <c r="K109" s="1"/>
      <c r="L109" s="1"/>
      <c r="M109" s="1"/>
      <c r="N109" s="1"/>
      <c r="O109" s="1"/>
      <c r="P109" s="1"/>
      <c r="Q109" s="1"/>
    </row>
    <row r="110" spans="1:17" x14ac:dyDescent="0.25">
      <c r="A110" s="1"/>
      <c r="B110" s="1"/>
      <c r="C110" s="1"/>
      <c r="D110" s="1"/>
      <c r="E110" s="1"/>
      <c r="F110" s="1"/>
      <c r="G110" s="1"/>
      <c r="H110" s="1"/>
      <c r="I110" s="1"/>
      <c r="J110" s="1"/>
      <c r="K110" s="1"/>
      <c r="L110" s="1"/>
      <c r="M110" s="1"/>
      <c r="N110" s="1"/>
      <c r="O110" s="1"/>
      <c r="P110" s="1"/>
      <c r="Q110" s="1"/>
    </row>
    <row r="111" spans="1:17" x14ac:dyDescent="0.25">
      <c r="A111" s="1"/>
      <c r="B111" s="1"/>
      <c r="C111" s="1"/>
      <c r="D111" s="1"/>
      <c r="E111" s="1"/>
      <c r="F111" s="1"/>
      <c r="G111" s="1"/>
      <c r="H111" s="1"/>
      <c r="I111" s="1"/>
      <c r="J111" s="1"/>
      <c r="K111" s="1"/>
      <c r="L111" s="1"/>
      <c r="M111" s="1"/>
      <c r="N111" s="1"/>
      <c r="O111" s="1"/>
      <c r="P111" s="1"/>
      <c r="Q111" s="1"/>
    </row>
    <row r="112" spans="1:17" x14ac:dyDescent="0.25">
      <c r="A112" s="1"/>
      <c r="B112" s="1"/>
      <c r="C112" s="1"/>
      <c r="D112" s="1"/>
      <c r="E112" s="1"/>
      <c r="F112" s="1"/>
      <c r="G112" s="1"/>
      <c r="H112" s="1"/>
      <c r="I112" s="1"/>
      <c r="J112" s="1"/>
      <c r="K112" s="1"/>
      <c r="L112" s="1"/>
      <c r="M112" s="1"/>
      <c r="N112" s="1"/>
      <c r="O112" s="1"/>
      <c r="P112" s="1"/>
      <c r="Q112" s="1"/>
    </row>
    <row r="113" spans="1:17" x14ac:dyDescent="0.25">
      <c r="A113" s="1"/>
      <c r="B113" s="1"/>
      <c r="C113" s="1"/>
      <c r="D113" s="1"/>
      <c r="E113" s="1"/>
      <c r="F113" s="1"/>
      <c r="G113" s="1"/>
      <c r="H113" s="1"/>
      <c r="I113" s="1"/>
      <c r="J113" s="1"/>
      <c r="K113" s="1"/>
      <c r="L113" s="1"/>
      <c r="M113" s="1"/>
      <c r="N113" s="1"/>
      <c r="O113" s="1"/>
      <c r="P113" s="1"/>
      <c r="Q113" s="1"/>
    </row>
    <row r="114" spans="1:17" x14ac:dyDescent="0.25">
      <c r="A114" s="1"/>
      <c r="B114" s="1"/>
      <c r="C114" s="1"/>
      <c r="D114" s="1"/>
      <c r="E114" s="1"/>
      <c r="F114" s="1"/>
      <c r="G114" s="1"/>
      <c r="H114" s="1"/>
      <c r="I114" s="1"/>
      <c r="J114" s="1"/>
      <c r="K114" s="1"/>
      <c r="L114" s="1"/>
      <c r="M114" s="1"/>
      <c r="N114" s="1"/>
      <c r="O114" s="1"/>
      <c r="P114" s="1"/>
      <c r="Q114" s="1"/>
    </row>
    <row r="115" spans="1:17" x14ac:dyDescent="0.25">
      <c r="A115" s="1"/>
      <c r="B115" s="1"/>
      <c r="C115" s="1"/>
      <c r="D115" s="1"/>
      <c r="E115" s="1"/>
      <c r="F115" s="1"/>
      <c r="G115" s="1"/>
      <c r="H115" s="1"/>
      <c r="I115" s="1"/>
      <c r="J115" s="1"/>
      <c r="K115" s="1"/>
      <c r="L115" s="1"/>
      <c r="M115" s="1"/>
      <c r="N115" s="1"/>
      <c r="O115" s="1"/>
      <c r="P115" s="1"/>
      <c r="Q115" s="1"/>
    </row>
    <row r="116" spans="1:17" x14ac:dyDescent="0.25">
      <c r="A116" s="1"/>
      <c r="B116" s="1"/>
      <c r="C116" s="1"/>
      <c r="D116" s="1"/>
      <c r="E116" s="1"/>
      <c r="F116" s="1"/>
      <c r="G116" s="1"/>
      <c r="H116" s="1"/>
      <c r="I116" s="1"/>
      <c r="J116" s="1"/>
      <c r="K116" s="1"/>
      <c r="L116" s="1"/>
      <c r="M116" s="1"/>
      <c r="N116" s="1"/>
      <c r="O116" s="1"/>
      <c r="P116" s="1"/>
      <c r="Q116" s="1"/>
    </row>
    <row r="117" spans="1:17" x14ac:dyDescent="0.25">
      <c r="A117" s="1"/>
      <c r="B117" s="1"/>
      <c r="C117" s="1"/>
      <c r="D117" s="1"/>
      <c r="E117" s="1"/>
      <c r="F117" s="1"/>
      <c r="G117" s="1"/>
      <c r="H117" s="1"/>
      <c r="I117" s="1"/>
      <c r="J117" s="1"/>
      <c r="K117" s="1"/>
      <c r="L117" s="1"/>
      <c r="M117" s="1"/>
      <c r="N117" s="1"/>
      <c r="O117" s="1"/>
      <c r="P117" s="1"/>
      <c r="Q117" s="1"/>
    </row>
    <row r="118" spans="1:17" x14ac:dyDescent="0.25">
      <c r="A118" s="1"/>
      <c r="B118" s="1"/>
      <c r="C118" s="1"/>
      <c r="D118" s="1"/>
      <c r="E118" s="1"/>
      <c r="F118" s="1"/>
      <c r="G118" s="1"/>
      <c r="H118" s="1"/>
      <c r="I118" s="1"/>
      <c r="J118" s="1"/>
      <c r="K118" s="1"/>
      <c r="L118" s="1"/>
      <c r="M118" s="1"/>
      <c r="N118" s="1"/>
      <c r="O118" s="1"/>
      <c r="P118" s="1"/>
      <c r="Q118" s="1"/>
    </row>
    <row r="119" spans="1:17" x14ac:dyDescent="0.25">
      <c r="A119" s="1"/>
      <c r="B119" s="1"/>
      <c r="C119" s="1"/>
      <c r="D119" s="1"/>
      <c r="E119" s="1"/>
      <c r="F119" s="1"/>
      <c r="G119" s="1"/>
      <c r="H119" s="1"/>
      <c r="I119" s="1"/>
      <c r="J119" s="1"/>
      <c r="K119" s="1"/>
      <c r="L119" s="1"/>
      <c r="M119" s="1"/>
      <c r="N119" s="1"/>
      <c r="O119" s="1"/>
      <c r="P119" s="1"/>
      <c r="Q119" s="1"/>
    </row>
    <row r="120" spans="1:17" x14ac:dyDescent="0.25">
      <c r="A120" s="1"/>
      <c r="B120" s="1"/>
      <c r="C120" s="1"/>
      <c r="D120" s="1"/>
      <c r="E120" s="1"/>
      <c r="F120" s="1"/>
      <c r="G120" s="1"/>
      <c r="H120" s="1"/>
      <c r="I120" s="1"/>
      <c r="J120" s="1"/>
      <c r="K120" s="1"/>
      <c r="L120" s="1"/>
      <c r="M120" s="1"/>
      <c r="N120" s="1"/>
      <c r="O120" s="1"/>
      <c r="P120" s="1"/>
      <c r="Q120" s="1"/>
    </row>
    <row r="121" spans="1:17" x14ac:dyDescent="0.25">
      <c r="A121" s="1"/>
      <c r="B121" s="1"/>
      <c r="C121" s="1"/>
      <c r="D121" s="1"/>
      <c r="E121" s="1"/>
      <c r="F121" s="1"/>
      <c r="G121" s="1"/>
      <c r="H121" s="1"/>
      <c r="I121" s="1"/>
      <c r="J121" s="1"/>
      <c r="K121" s="1"/>
      <c r="L121" s="1"/>
      <c r="M121" s="1"/>
      <c r="N121" s="1"/>
      <c r="O121" s="1"/>
      <c r="P121" s="1"/>
      <c r="Q121" s="1"/>
    </row>
    <row r="122" spans="1:17" x14ac:dyDescent="0.25">
      <c r="A122" s="1"/>
      <c r="B122" s="1"/>
      <c r="C122" s="1"/>
      <c r="D122" s="1"/>
      <c r="E122" s="1"/>
      <c r="F122" s="1"/>
      <c r="G122" s="1"/>
      <c r="H122" s="1"/>
      <c r="I122" s="1"/>
      <c r="J122" s="1"/>
      <c r="K122" s="1"/>
      <c r="L122" s="1"/>
      <c r="M122" s="1"/>
      <c r="N122" s="1"/>
      <c r="O122" s="1"/>
      <c r="P122" s="1"/>
      <c r="Q122" s="1"/>
    </row>
    <row r="123" spans="1:17" x14ac:dyDescent="0.25">
      <c r="A123" s="1"/>
      <c r="B123" s="1"/>
      <c r="C123" s="1"/>
      <c r="D123" s="1"/>
      <c r="E123" s="1"/>
      <c r="F123" s="1"/>
      <c r="G123" s="1"/>
      <c r="H123" s="1"/>
      <c r="I123" s="1"/>
      <c r="J123" s="1"/>
      <c r="K123" s="1"/>
      <c r="L123" s="1"/>
      <c r="M123" s="1"/>
      <c r="N123" s="1"/>
      <c r="O123" s="1"/>
      <c r="P123" s="1"/>
      <c r="Q123" s="1"/>
    </row>
    <row r="124" spans="1:17" x14ac:dyDescent="0.25">
      <c r="A124" s="1"/>
      <c r="B124" s="1"/>
      <c r="C124" s="1"/>
      <c r="D124" s="1"/>
      <c r="E124" s="1"/>
      <c r="F124" s="1"/>
      <c r="G124" s="1"/>
      <c r="H124" s="1"/>
      <c r="I124" s="1"/>
      <c r="J124" s="1"/>
      <c r="K124" s="1"/>
      <c r="L124" s="1"/>
      <c r="M124" s="1"/>
      <c r="N124" s="1"/>
      <c r="O124" s="1"/>
      <c r="P124" s="1"/>
      <c r="Q124" s="1"/>
    </row>
    <row r="125" spans="1:17" x14ac:dyDescent="0.25">
      <c r="A125" s="1"/>
      <c r="B125" s="1"/>
      <c r="C125" s="1"/>
      <c r="D125" s="1"/>
      <c r="E125" s="1"/>
      <c r="F125" s="1"/>
      <c r="G125" s="1"/>
      <c r="H125" s="1"/>
      <c r="I125" s="1"/>
      <c r="J125" s="1"/>
      <c r="K125" s="1"/>
      <c r="L125" s="1"/>
      <c r="M125" s="1"/>
      <c r="N125" s="1"/>
      <c r="O125" s="1"/>
      <c r="P125" s="1"/>
      <c r="Q125" s="1"/>
    </row>
    <row r="126" spans="1:17" x14ac:dyDescent="0.25">
      <c r="A126" s="1"/>
      <c r="B126" s="1"/>
      <c r="C126" s="1"/>
      <c r="D126" s="1"/>
      <c r="E126" s="1"/>
      <c r="F126" s="1"/>
      <c r="G126" s="1"/>
      <c r="H126" s="1"/>
      <c r="I126" s="1"/>
      <c r="J126" s="1"/>
      <c r="K126" s="1"/>
      <c r="L126" s="1"/>
      <c r="M126" s="1"/>
      <c r="N126" s="1"/>
      <c r="O126" s="1"/>
      <c r="P126" s="1"/>
      <c r="Q126" s="1"/>
    </row>
    <row r="127" spans="1:17" x14ac:dyDescent="0.25">
      <c r="A127" s="1"/>
      <c r="B127" s="1"/>
      <c r="C127" s="1"/>
      <c r="D127" s="1"/>
      <c r="E127" s="1"/>
      <c r="F127" s="1"/>
      <c r="G127" s="1"/>
      <c r="H127" s="1"/>
      <c r="I127" s="1"/>
      <c r="J127" s="1"/>
      <c r="K127" s="1"/>
      <c r="L127" s="1"/>
      <c r="M127" s="1"/>
      <c r="N127" s="1"/>
      <c r="O127" s="1"/>
      <c r="P127" s="1"/>
      <c r="Q127" s="1"/>
    </row>
    <row r="128" spans="1:17" x14ac:dyDescent="0.25">
      <c r="A128" s="1"/>
      <c r="B128" s="1"/>
      <c r="C128" s="1"/>
      <c r="D128" s="1"/>
      <c r="E128" s="1"/>
      <c r="F128" s="1"/>
      <c r="G128" s="1"/>
      <c r="H128" s="1"/>
      <c r="I128" s="1"/>
      <c r="J128" s="1"/>
      <c r="K128" s="1"/>
      <c r="L128" s="1"/>
      <c r="M128" s="1"/>
      <c r="N128" s="1"/>
      <c r="O128" s="1"/>
      <c r="P128" s="1"/>
      <c r="Q128" s="1"/>
    </row>
    <row r="129" spans="1:17" x14ac:dyDescent="0.25">
      <c r="A129" s="1"/>
      <c r="B129" s="1"/>
      <c r="C129" s="1"/>
      <c r="D129" s="1"/>
      <c r="E129" s="1"/>
      <c r="F129" s="1"/>
      <c r="G129" s="1"/>
      <c r="H129" s="1"/>
      <c r="I129" s="1"/>
      <c r="J129" s="1"/>
      <c r="K129" s="1"/>
      <c r="L129" s="1"/>
      <c r="M129" s="1"/>
      <c r="N129" s="1"/>
      <c r="O129" s="1"/>
      <c r="P129" s="1"/>
      <c r="Q129" s="1"/>
    </row>
    <row r="130" spans="1:17" x14ac:dyDescent="0.25">
      <c r="A130" s="1"/>
      <c r="B130" s="1"/>
      <c r="C130" s="1"/>
      <c r="D130" s="1"/>
      <c r="E130" s="1"/>
      <c r="F130" s="1"/>
      <c r="G130" s="1"/>
      <c r="H130" s="1"/>
      <c r="I130" s="1"/>
      <c r="J130" s="1"/>
      <c r="K130" s="1"/>
      <c r="L130" s="1"/>
      <c r="M130" s="1"/>
      <c r="N130" s="1"/>
      <c r="O130" s="1"/>
      <c r="P130" s="1"/>
      <c r="Q130" s="1"/>
    </row>
    <row r="131" spans="1:17" x14ac:dyDescent="0.25">
      <c r="A131" s="1"/>
      <c r="B131" s="1"/>
      <c r="C131" s="1"/>
      <c r="D131" s="1"/>
      <c r="E131" s="1"/>
      <c r="F131" s="1"/>
      <c r="G131" s="1"/>
      <c r="H131" s="1"/>
      <c r="I131" s="1"/>
      <c r="J131" s="1"/>
      <c r="K131" s="1"/>
      <c r="L131" s="1"/>
      <c r="M131" s="1"/>
      <c r="N131" s="1"/>
      <c r="O131" s="1"/>
      <c r="P131" s="1"/>
      <c r="Q131" s="1"/>
    </row>
    <row r="132" spans="1:17" x14ac:dyDescent="0.25">
      <c r="A132" s="1"/>
      <c r="B132" s="1"/>
      <c r="C132" s="1"/>
      <c r="D132" s="1"/>
      <c r="E132" s="1"/>
      <c r="F132" s="1"/>
      <c r="G132" s="1"/>
      <c r="H132" s="1"/>
      <c r="I132" s="1"/>
      <c r="J132" s="1"/>
      <c r="K132" s="1"/>
      <c r="L132" s="1"/>
      <c r="M132" s="1"/>
      <c r="N132" s="1"/>
      <c r="O132" s="1"/>
      <c r="P132" s="1"/>
      <c r="Q132" s="1"/>
    </row>
    <row r="133" spans="1:17" x14ac:dyDescent="0.25">
      <c r="A133" s="1"/>
      <c r="B133" s="1"/>
      <c r="C133" s="1"/>
      <c r="D133" s="1"/>
      <c r="E133" s="1"/>
      <c r="F133" s="1"/>
      <c r="G133" s="1"/>
      <c r="H133" s="1"/>
      <c r="I133" s="1"/>
      <c r="J133" s="1"/>
      <c r="K133" s="1"/>
      <c r="L133" s="1"/>
      <c r="M133" s="1"/>
      <c r="N133" s="1"/>
      <c r="O133" s="1"/>
      <c r="P133" s="1"/>
      <c r="Q133" s="1"/>
    </row>
    <row r="134" spans="1:17" x14ac:dyDescent="0.25">
      <c r="A134" s="1"/>
      <c r="B134" s="1"/>
      <c r="C134" s="1"/>
      <c r="D134" s="1"/>
      <c r="E134" s="1"/>
      <c r="F134" s="1"/>
      <c r="G134" s="1"/>
      <c r="H134" s="1"/>
      <c r="I134" s="1"/>
      <c r="J134" s="1"/>
      <c r="K134" s="1"/>
      <c r="L134" s="1"/>
      <c r="M134" s="1"/>
      <c r="N134" s="1"/>
      <c r="O134" s="1"/>
      <c r="P134" s="1"/>
      <c r="Q134" s="1"/>
    </row>
    <row r="135" spans="1:17" x14ac:dyDescent="0.25">
      <c r="A135" s="1"/>
      <c r="B135" s="1"/>
      <c r="C135" s="1"/>
      <c r="D135" s="1"/>
      <c r="E135" s="1"/>
      <c r="F135" s="1"/>
      <c r="G135" s="1"/>
      <c r="H135" s="1"/>
      <c r="I135" s="1"/>
      <c r="J135" s="1"/>
      <c r="K135" s="1"/>
      <c r="L135" s="1"/>
      <c r="M135" s="1"/>
      <c r="N135" s="1"/>
      <c r="O135" s="1"/>
      <c r="P135" s="1"/>
      <c r="Q135" s="1"/>
    </row>
    <row r="136" spans="1:17" x14ac:dyDescent="0.25">
      <c r="A136" s="1"/>
      <c r="B136" s="1"/>
      <c r="C136" s="1"/>
      <c r="D136" s="1"/>
      <c r="E136" s="1"/>
      <c r="F136" s="1"/>
      <c r="G136" s="1"/>
      <c r="H136" s="1"/>
      <c r="I136" s="1"/>
      <c r="J136" s="1"/>
      <c r="K136" s="1"/>
      <c r="L136" s="1"/>
      <c r="M136" s="1"/>
      <c r="N136" s="1"/>
      <c r="O136" s="1"/>
      <c r="P136" s="1"/>
      <c r="Q136" s="1"/>
    </row>
    <row r="137" spans="1:17" x14ac:dyDescent="0.25">
      <c r="A137" s="1"/>
      <c r="B137" s="1"/>
      <c r="C137" s="1"/>
      <c r="D137" s="1"/>
      <c r="E137" s="1"/>
      <c r="F137" s="1"/>
      <c r="G137" s="1"/>
      <c r="H137" s="1"/>
      <c r="I137" s="1"/>
      <c r="J137" s="1"/>
      <c r="K137" s="1"/>
      <c r="L137" s="1"/>
      <c r="M137" s="1"/>
      <c r="N137" s="1"/>
      <c r="O137" s="1"/>
      <c r="P137" s="1"/>
      <c r="Q137" s="1"/>
    </row>
    <row r="138" spans="1:17" x14ac:dyDescent="0.25">
      <c r="A138" s="1"/>
      <c r="B138" s="1"/>
      <c r="C138" s="1"/>
      <c r="D138" s="1"/>
      <c r="E138" s="1"/>
      <c r="F138" s="1"/>
      <c r="G138" s="1"/>
      <c r="H138" s="1"/>
      <c r="I138" s="1"/>
      <c r="J138" s="1"/>
      <c r="K138" s="1"/>
      <c r="L138" s="1"/>
      <c r="M138" s="1"/>
      <c r="N138" s="1"/>
      <c r="O138" s="1"/>
      <c r="P138" s="1"/>
      <c r="Q138" s="1"/>
    </row>
    <row r="139" spans="1:17" x14ac:dyDescent="0.25">
      <c r="A139" s="1"/>
      <c r="B139" s="1"/>
      <c r="C139" s="1"/>
      <c r="D139" s="1"/>
      <c r="E139" s="1"/>
      <c r="F139" s="1"/>
      <c r="G139" s="1"/>
      <c r="H139" s="1"/>
      <c r="I139" s="1"/>
      <c r="J139" s="1"/>
      <c r="K139" s="1"/>
      <c r="L139" s="1"/>
      <c r="M139" s="1"/>
      <c r="N139" s="1"/>
      <c r="O139" s="1"/>
      <c r="P139" s="1"/>
      <c r="Q139" s="1"/>
    </row>
    <row r="140" spans="1:17" x14ac:dyDescent="0.25">
      <c r="A140" s="1"/>
      <c r="B140" s="1"/>
      <c r="C140" s="1"/>
      <c r="D140" s="1"/>
      <c r="E140" s="1"/>
      <c r="F140" s="1"/>
      <c r="G140" s="1"/>
      <c r="H140" s="1"/>
      <c r="I140" s="1"/>
      <c r="J140" s="1"/>
      <c r="K140" s="1"/>
      <c r="L140" s="1"/>
      <c r="M140" s="1"/>
      <c r="N140" s="1"/>
      <c r="O140" s="1"/>
      <c r="P140" s="1"/>
      <c r="Q140" s="1"/>
    </row>
    <row r="141" spans="1:17" x14ac:dyDescent="0.25">
      <c r="A141" s="1"/>
      <c r="B141" s="1"/>
      <c r="C141" s="1"/>
      <c r="D141" s="1"/>
      <c r="E141" s="1"/>
      <c r="F141" s="1"/>
      <c r="G141" s="1"/>
      <c r="H141" s="1"/>
      <c r="I141" s="1"/>
      <c r="J141" s="1"/>
      <c r="K141" s="1"/>
      <c r="L141" s="1"/>
      <c r="M141" s="1"/>
      <c r="N141" s="1"/>
      <c r="O141" s="1"/>
      <c r="P141" s="1"/>
      <c r="Q141" s="1"/>
    </row>
    <row r="142" spans="1:17" x14ac:dyDescent="0.25">
      <c r="A142" s="1"/>
      <c r="B142" s="1"/>
      <c r="C142" s="1"/>
      <c r="D142" s="1"/>
      <c r="E142" s="1"/>
      <c r="F142" s="1"/>
      <c r="G142" s="1"/>
      <c r="H142" s="1"/>
      <c r="I142" s="1"/>
      <c r="J142" s="1"/>
      <c r="K142" s="1"/>
      <c r="L142" s="1"/>
      <c r="M142" s="1"/>
      <c r="N142" s="1"/>
      <c r="O142" s="1"/>
      <c r="P142" s="1"/>
      <c r="Q142" s="1"/>
    </row>
    <row r="143" spans="1:17" x14ac:dyDescent="0.25">
      <c r="A143" s="1"/>
      <c r="B143" s="1"/>
      <c r="C143" s="1"/>
      <c r="D143" s="1"/>
      <c r="E143" s="1"/>
      <c r="F143" s="1"/>
      <c r="G143" s="1"/>
      <c r="H143" s="1"/>
      <c r="I143" s="1"/>
      <c r="J143" s="1"/>
      <c r="K143" s="1"/>
      <c r="L143" s="1"/>
      <c r="M143" s="1"/>
      <c r="N143" s="1"/>
      <c r="O143" s="1"/>
      <c r="P143" s="1"/>
      <c r="Q143" s="1"/>
    </row>
    <row r="144" spans="1:17" x14ac:dyDescent="0.25">
      <c r="A144" s="1"/>
      <c r="B144" s="1"/>
      <c r="C144" s="1"/>
      <c r="D144" s="1"/>
      <c r="E144" s="1"/>
      <c r="F144" s="1"/>
      <c r="G144" s="1"/>
      <c r="H144" s="1"/>
      <c r="I144" s="1"/>
      <c r="J144" s="1"/>
      <c r="K144" s="1"/>
      <c r="L144" s="1"/>
      <c r="M144" s="1"/>
      <c r="N144" s="1"/>
      <c r="O144" s="1"/>
      <c r="P144" s="1"/>
      <c r="Q144" s="1"/>
    </row>
    <row r="145" spans="1:17" x14ac:dyDescent="0.25">
      <c r="A145" s="1"/>
      <c r="B145" s="1"/>
      <c r="C145" s="1"/>
      <c r="D145" s="1"/>
      <c r="E145" s="1"/>
      <c r="F145" s="1"/>
      <c r="G145" s="1"/>
      <c r="H145" s="1"/>
      <c r="I145" s="1"/>
      <c r="J145" s="1"/>
      <c r="K145" s="1"/>
      <c r="L145" s="1"/>
      <c r="M145" s="1"/>
      <c r="N145" s="1"/>
      <c r="O145" s="1"/>
      <c r="P145" s="1"/>
      <c r="Q145" s="1"/>
    </row>
    <row r="146" spans="1:17" x14ac:dyDescent="0.25">
      <c r="A146" s="1"/>
      <c r="B146" s="1"/>
      <c r="C146" s="1"/>
      <c r="D146" s="1"/>
      <c r="E146" s="1"/>
      <c r="F146" s="1"/>
      <c r="G146" s="1"/>
      <c r="H146" s="1"/>
      <c r="I146" s="1"/>
      <c r="J146" s="1"/>
      <c r="K146" s="1"/>
      <c r="L146" s="1"/>
      <c r="M146" s="1"/>
      <c r="N146" s="1"/>
      <c r="O146" s="1"/>
      <c r="P146" s="1"/>
      <c r="Q146" s="1"/>
    </row>
    <row r="147" spans="1:17" x14ac:dyDescent="0.25">
      <c r="A147" s="1"/>
      <c r="B147" s="1"/>
      <c r="C147" s="1"/>
      <c r="D147" s="1"/>
      <c r="E147" s="1"/>
      <c r="F147" s="1"/>
      <c r="G147" s="1"/>
      <c r="H147" s="1"/>
      <c r="I147" s="1"/>
      <c r="J147" s="1"/>
      <c r="K147" s="1"/>
      <c r="L147" s="1"/>
      <c r="M147" s="1"/>
      <c r="N147" s="1"/>
      <c r="O147" s="1"/>
      <c r="P147" s="1"/>
      <c r="Q147" s="1"/>
    </row>
    <row r="148" spans="1:17" x14ac:dyDescent="0.25">
      <c r="A148" s="1"/>
      <c r="B148" s="1"/>
      <c r="C148" s="1"/>
      <c r="D148" s="1"/>
      <c r="E148" s="1"/>
      <c r="F148" s="1"/>
      <c r="G148" s="1"/>
      <c r="H148" s="1"/>
      <c r="I148" s="1"/>
      <c r="J148" s="1"/>
      <c r="K148" s="1"/>
      <c r="L148" s="1"/>
      <c r="M148" s="1"/>
      <c r="N148" s="1"/>
      <c r="O148" s="1"/>
      <c r="P148" s="1"/>
      <c r="Q148" s="1"/>
    </row>
    <row r="149" spans="1:17" x14ac:dyDescent="0.25">
      <c r="A149" s="1"/>
      <c r="B149" s="1"/>
      <c r="C149" s="1"/>
      <c r="D149" s="1"/>
      <c r="E149" s="1"/>
      <c r="F149" s="1"/>
      <c r="G149" s="1"/>
      <c r="H149" s="1"/>
      <c r="I149" s="1"/>
      <c r="J149" s="1"/>
      <c r="K149" s="1"/>
      <c r="L149" s="1"/>
      <c r="M149" s="1"/>
      <c r="N149" s="1"/>
      <c r="O149" s="1"/>
      <c r="P149" s="1"/>
      <c r="Q149" s="1"/>
    </row>
    <row r="150" spans="1:17" x14ac:dyDescent="0.25">
      <c r="A150" s="1"/>
      <c r="B150" s="1"/>
      <c r="C150" s="1"/>
      <c r="D150" s="1"/>
      <c r="E150" s="1"/>
      <c r="F150" s="1"/>
      <c r="G150" s="1"/>
      <c r="H150" s="1"/>
      <c r="I150" s="1"/>
      <c r="J150" s="1"/>
      <c r="K150" s="1"/>
      <c r="L150" s="1"/>
      <c r="M150" s="1"/>
      <c r="N150" s="1"/>
      <c r="O150" s="1"/>
      <c r="P150" s="1"/>
      <c r="Q150" s="1"/>
    </row>
    <row r="151" spans="1:17" x14ac:dyDescent="0.25">
      <c r="A151" s="1"/>
      <c r="B151" s="1"/>
      <c r="C151" s="1"/>
      <c r="D151" s="1"/>
      <c r="E151" s="1"/>
      <c r="F151" s="1"/>
      <c r="G151" s="1"/>
      <c r="H151" s="1"/>
      <c r="I151" s="1"/>
      <c r="J151" s="1"/>
      <c r="K151" s="1"/>
      <c r="L151" s="1"/>
      <c r="M151" s="1"/>
      <c r="N151" s="1"/>
      <c r="O151" s="1"/>
      <c r="P151" s="1"/>
      <c r="Q151" s="1"/>
    </row>
    <row r="152" spans="1:17" x14ac:dyDescent="0.25">
      <c r="A152" s="1"/>
      <c r="B152" s="1"/>
      <c r="C152" s="1"/>
      <c r="D152" s="1"/>
      <c r="E152" s="1"/>
      <c r="F152" s="1"/>
      <c r="G152" s="1"/>
      <c r="H152" s="1"/>
      <c r="I152" s="1"/>
      <c r="J152" s="1"/>
      <c r="K152" s="1"/>
      <c r="L152" s="1"/>
      <c r="M152" s="1"/>
      <c r="N152" s="1"/>
      <c r="O152" s="1"/>
      <c r="P152" s="1"/>
      <c r="Q152" s="1"/>
    </row>
    <row r="153" spans="1:17" x14ac:dyDescent="0.25">
      <c r="A153" s="1"/>
      <c r="B153" s="1"/>
      <c r="C153" s="1"/>
      <c r="D153" s="1"/>
      <c r="E153" s="1"/>
      <c r="F153" s="1"/>
      <c r="G153" s="1"/>
      <c r="H153" s="1"/>
      <c r="I153" s="1"/>
      <c r="J153" s="1"/>
      <c r="K153" s="1"/>
      <c r="L153" s="1"/>
      <c r="M153" s="1"/>
      <c r="N153" s="1"/>
      <c r="O153" s="1"/>
      <c r="P153" s="1"/>
      <c r="Q153" s="1"/>
    </row>
    <row r="154" spans="1:17" x14ac:dyDescent="0.25">
      <c r="A154" s="1"/>
      <c r="B154" s="1"/>
      <c r="C154" s="1"/>
      <c r="D154" s="1"/>
      <c r="E154" s="1"/>
      <c r="F154" s="1"/>
      <c r="G154" s="1"/>
      <c r="H154" s="1"/>
      <c r="I154" s="1"/>
      <c r="J154" s="1"/>
      <c r="K154" s="1"/>
      <c r="L154" s="1"/>
      <c r="M154" s="1"/>
      <c r="N154" s="1"/>
      <c r="O154" s="1"/>
      <c r="P154" s="1"/>
      <c r="Q154" s="1"/>
    </row>
    <row r="155" spans="1:17" x14ac:dyDescent="0.25">
      <c r="A155" s="1"/>
      <c r="B155" s="1"/>
      <c r="C155" s="1"/>
      <c r="D155" s="1"/>
      <c r="E155" s="1"/>
      <c r="F155" s="1"/>
      <c r="G155" s="1"/>
      <c r="H155" s="1"/>
      <c r="I155" s="1"/>
      <c r="J155" s="1"/>
      <c r="K155" s="1"/>
      <c r="L155" s="1"/>
      <c r="M155" s="1"/>
      <c r="N155" s="1"/>
      <c r="O155" s="1"/>
      <c r="P155" s="1"/>
      <c r="Q155" s="1"/>
    </row>
    <row r="156" spans="1:17" x14ac:dyDescent="0.25">
      <c r="A156" s="1"/>
      <c r="B156" s="1"/>
      <c r="C156" s="1"/>
      <c r="D156" s="1"/>
      <c r="E156" s="1"/>
      <c r="F156" s="1"/>
      <c r="G156" s="1"/>
      <c r="H156" s="1"/>
      <c r="I156" s="1"/>
      <c r="J156" s="1"/>
      <c r="K156" s="1"/>
      <c r="L156" s="1"/>
      <c r="M156" s="1"/>
      <c r="N156" s="1"/>
      <c r="O156" s="1"/>
      <c r="P156" s="39" t="s">
        <v>317</v>
      </c>
      <c r="Q156" s="1"/>
    </row>
    <row r="157" spans="1:17" x14ac:dyDescent="0.25">
      <c r="A157" s="1"/>
      <c r="B157" s="1"/>
      <c r="C157" s="1"/>
      <c r="D157" s="1"/>
      <c r="E157" s="1"/>
      <c r="F157" s="1"/>
      <c r="G157" s="1"/>
      <c r="H157" s="1"/>
      <c r="I157" s="1"/>
      <c r="J157" s="1"/>
      <c r="K157" s="1"/>
      <c r="L157" s="1"/>
      <c r="M157" s="1"/>
      <c r="N157" s="1"/>
      <c r="O157" s="1"/>
      <c r="P157" s="1"/>
      <c r="Q157" s="1"/>
    </row>
  </sheetData>
  <sheetProtection sheet="1" selectLockedCells="1"/>
  <mergeCells count="23">
    <mergeCell ref="K12:P12"/>
    <mergeCell ref="K13:P13"/>
    <mergeCell ref="K14:N14"/>
    <mergeCell ref="O14:P14"/>
    <mergeCell ref="K15:N15"/>
    <mergeCell ref="O15:P15"/>
    <mergeCell ref="D82:G82"/>
    <mergeCell ref="H82:K82"/>
    <mergeCell ref="L82:L83"/>
    <mergeCell ref="M82:P83"/>
    <mergeCell ref="D83:G83"/>
    <mergeCell ref="H83:K83"/>
    <mergeCell ref="B5:I11"/>
    <mergeCell ref="L3:P3"/>
    <mergeCell ref="K4:P4"/>
    <mergeCell ref="K5:P5"/>
    <mergeCell ref="K6:P6"/>
    <mergeCell ref="K7:P7"/>
    <mergeCell ref="K8:K9"/>
    <mergeCell ref="O8:P8"/>
    <mergeCell ref="O9:P9"/>
    <mergeCell ref="K10:M10"/>
    <mergeCell ref="N10:N11"/>
  </mergeCells>
  <pageMargins left="0.25" right="0.25" top="0.75" bottom="0.75" header="0.3" footer="0.3"/>
  <pageSetup scale="60" fitToHeight="0" orientation="portrait" r:id="rId1"/>
  <rowBreaks count="1" manualBreakCount="1">
    <brk id="79"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99FF"/>
    <pageSetUpPr fitToPage="1"/>
  </sheetPr>
  <dimension ref="A1:Q160"/>
  <sheetViews>
    <sheetView zoomScale="75" zoomScaleNormal="75" workbookViewId="0">
      <selection activeCell="R158" sqref="R158"/>
    </sheetView>
  </sheetViews>
  <sheetFormatPr baseColWidth="10" defaultColWidth="3.42578125" defaultRowHeight="15" x14ac:dyDescent="0.25"/>
  <cols>
    <col min="1" max="16" width="10.28515625" customWidth="1"/>
    <col min="17" max="17" width="2.28515625" customWidth="1"/>
  </cols>
  <sheetData>
    <row r="1" spans="1:17" s="6" customFormat="1" ht="14.25" x14ac:dyDescent="0.2">
      <c r="A1" s="7"/>
      <c r="B1" s="7"/>
      <c r="C1" s="7"/>
      <c r="D1" s="7"/>
      <c r="E1" s="7"/>
      <c r="F1" s="7"/>
      <c r="G1" s="7"/>
      <c r="H1" s="7"/>
      <c r="I1" s="7"/>
      <c r="J1" s="7"/>
      <c r="K1" s="7"/>
      <c r="L1" s="7"/>
      <c r="M1" s="7"/>
      <c r="N1" s="7"/>
      <c r="O1" s="7"/>
      <c r="P1" s="7"/>
      <c r="Q1" s="7"/>
    </row>
    <row r="2" spans="1:17" s="6" customFormat="1" thickBot="1" x14ac:dyDescent="0.25">
      <c r="A2" s="7"/>
      <c r="B2" s="7"/>
      <c r="C2" s="7"/>
      <c r="D2" s="7"/>
      <c r="E2" s="7"/>
      <c r="F2" s="7"/>
      <c r="G2" s="7"/>
      <c r="H2" s="7"/>
      <c r="I2" s="7"/>
      <c r="J2" s="7"/>
      <c r="K2" s="7"/>
      <c r="L2" s="7"/>
      <c r="M2" s="7"/>
      <c r="N2" s="7"/>
      <c r="O2" s="7"/>
      <c r="P2" s="7"/>
      <c r="Q2" s="7"/>
    </row>
    <row r="3" spans="1:17" s="6" customFormat="1" ht="27" customHeight="1" x14ac:dyDescent="0.2">
      <c r="A3" s="7"/>
      <c r="B3" s="7"/>
      <c r="C3" s="7"/>
      <c r="D3" s="7"/>
      <c r="E3" s="7"/>
      <c r="F3" s="7"/>
      <c r="G3" s="7"/>
      <c r="H3" s="7"/>
      <c r="I3" s="7"/>
      <c r="J3" s="7"/>
      <c r="K3" s="88" t="s">
        <v>8</v>
      </c>
      <c r="L3" s="952" t="str">
        <f>IF(IDENTIFICATION!D20=0,"",IDENTIFICATION!D20)</f>
        <v/>
      </c>
      <c r="M3" s="953"/>
      <c r="N3" s="953"/>
      <c r="O3" s="953"/>
      <c r="P3" s="954"/>
      <c r="Q3" s="7"/>
    </row>
    <row r="4" spans="1:17" s="6" customFormat="1" ht="9" customHeight="1" x14ac:dyDescent="0.2">
      <c r="A4" s="7"/>
      <c r="B4" s="7"/>
      <c r="C4" s="7"/>
      <c r="D4" s="7"/>
      <c r="E4" s="7"/>
      <c r="F4" s="7"/>
      <c r="G4" s="7"/>
      <c r="H4" s="7"/>
      <c r="I4" s="7"/>
      <c r="J4" s="7"/>
      <c r="K4" s="518" t="s">
        <v>9</v>
      </c>
      <c r="L4" s="519"/>
      <c r="M4" s="519"/>
      <c r="N4" s="519"/>
      <c r="O4" s="519"/>
      <c r="P4" s="520"/>
      <c r="Q4" s="7"/>
    </row>
    <row r="5" spans="1:17" s="6" customFormat="1" ht="18" customHeight="1" x14ac:dyDescent="0.2">
      <c r="A5" s="7"/>
      <c r="B5" s="7"/>
      <c r="C5" s="7"/>
      <c r="D5" s="7"/>
      <c r="E5" s="7"/>
      <c r="F5" s="7"/>
      <c r="G5" s="7"/>
      <c r="H5" s="7"/>
      <c r="I5" s="7"/>
      <c r="J5" s="7"/>
      <c r="K5" s="955" t="str">
        <f>IF(IDENTIFICATION!C22=0,"",IDENTIFICATION!C22)</f>
        <v/>
      </c>
      <c r="L5" s="659"/>
      <c r="M5" s="659"/>
      <c r="N5" s="659"/>
      <c r="O5" s="659"/>
      <c r="P5" s="956"/>
      <c r="Q5" s="7"/>
    </row>
    <row r="6" spans="1:17" s="6" customFormat="1" ht="9" customHeight="1" x14ac:dyDescent="0.2">
      <c r="A6" s="7"/>
      <c r="B6" s="7"/>
      <c r="C6" s="7"/>
      <c r="D6" s="7"/>
      <c r="E6" s="7"/>
      <c r="F6" s="7"/>
      <c r="G6" s="7"/>
      <c r="H6" s="7"/>
      <c r="I6" s="7"/>
      <c r="J6" s="7"/>
      <c r="K6" s="518" t="s">
        <v>10</v>
      </c>
      <c r="L6" s="519"/>
      <c r="M6" s="519"/>
      <c r="N6" s="519"/>
      <c r="O6" s="519"/>
      <c r="P6" s="520"/>
      <c r="Q6" s="7"/>
    </row>
    <row r="7" spans="1:17" s="6" customFormat="1" ht="18" customHeight="1" x14ac:dyDescent="0.2">
      <c r="A7" s="7"/>
      <c r="B7" s="613" t="s">
        <v>319</v>
      </c>
      <c r="C7" s="613"/>
      <c r="D7" s="613"/>
      <c r="E7" s="613"/>
      <c r="F7" s="613"/>
      <c r="G7" s="613"/>
      <c r="H7" s="613"/>
      <c r="I7" s="613"/>
      <c r="J7" s="7"/>
      <c r="K7" s="957" t="str">
        <f>IF(IDENTIFICATION!C24=0,"",IDENTIFICATION!C24)</f>
        <v/>
      </c>
      <c r="L7" s="958"/>
      <c r="M7" s="958"/>
      <c r="N7" s="958"/>
      <c r="O7" s="958"/>
      <c r="P7" s="959"/>
      <c r="Q7" s="7"/>
    </row>
    <row r="8" spans="1:17" s="6" customFormat="1" ht="9" customHeight="1" x14ac:dyDescent="0.2">
      <c r="A8" s="7"/>
      <c r="B8" s="613"/>
      <c r="C8" s="613"/>
      <c r="D8" s="613"/>
      <c r="E8" s="613"/>
      <c r="F8" s="613"/>
      <c r="G8" s="613"/>
      <c r="H8" s="613"/>
      <c r="I8" s="613"/>
      <c r="J8" s="7"/>
      <c r="K8" s="963" t="s">
        <v>11</v>
      </c>
      <c r="L8" s="248" t="s">
        <v>3</v>
      </c>
      <c r="M8" s="250" t="s">
        <v>4</v>
      </c>
      <c r="N8" s="250" t="s">
        <v>5</v>
      </c>
      <c r="O8" s="668" t="s">
        <v>12</v>
      </c>
      <c r="P8" s="520"/>
      <c r="Q8" s="7"/>
    </row>
    <row r="9" spans="1:17" s="6" customFormat="1" ht="18" customHeight="1" x14ac:dyDescent="0.2">
      <c r="A9" s="7"/>
      <c r="B9" s="613"/>
      <c r="C9" s="613"/>
      <c r="D9" s="613"/>
      <c r="E9" s="613"/>
      <c r="F9" s="613"/>
      <c r="G9" s="613"/>
      <c r="H9" s="613"/>
      <c r="I9" s="613"/>
      <c r="J9" s="30"/>
      <c r="K9" s="964"/>
      <c r="L9" s="249" t="str">
        <f>IF(IDENTIFICATION!D26=0,"",IDENTIFICATION!D26)</f>
        <v/>
      </c>
      <c r="M9" s="120" t="str">
        <f>IF(IDENTIFICATION!E26=0,"",IDENTIFICATION!E26)</f>
        <v/>
      </c>
      <c r="N9" s="120" t="str">
        <f>IF(IDENTIFICATION!F26=0,"",IDENTIFICATION!F26)</f>
        <v/>
      </c>
      <c r="O9" s="666" t="str">
        <f>IF(IDENTIFICATION!G26=0,"",IDENTIFICATION!G26)</f>
        <v/>
      </c>
      <c r="P9" s="960"/>
      <c r="Q9" s="7"/>
    </row>
    <row r="10" spans="1:17" s="6" customFormat="1" ht="9" customHeight="1" x14ac:dyDescent="0.2">
      <c r="A10" s="7"/>
      <c r="B10" s="613"/>
      <c r="C10" s="613"/>
      <c r="D10" s="613"/>
      <c r="E10" s="613"/>
      <c r="F10" s="613"/>
      <c r="G10" s="613"/>
      <c r="H10" s="613"/>
      <c r="I10" s="613"/>
      <c r="J10" s="30"/>
      <c r="K10" s="518" t="s">
        <v>13</v>
      </c>
      <c r="L10" s="519"/>
      <c r="M10" s="654"/>
      <c r="N10" s="961" t="s">
        <v>14</v>
      </c>
      <c r="O10" s="246" t="s">
        <v>3</v>
      </c>
      <c r="P10" s="87" t="s">
        <v>4</v>
      </c>
      <c r="Q10" s="7"/>
    </row>
    <row r="11" spans="1:17" s="6" customFormat="1" ht="18" customHeight="1" x14ac:dyDescent="0.2">
      <c r="A11" s="7"/>
      <c r="B11" s="613"/>
      <c r="C11" s="613"/>
      <c r="D11" s="613"/>
      <c r="E11" s="613"/>
      <c r="F11" s="613"/>
      <c r="G11" s="613"/>
      <c r="H11" s="613"/>
      <c r="I11" s="613"/>
      <c r="J11" s="30"/>
      <c r="K11" s="262" t="str">
        <f>IF(IDENTIFICATION!C28=0,"",IDENTIFICATION!C28)</f>
        <v/>
      </c>
      <c r="L11" s="263" t="str">
        <f>IF(IDENTIFICATION!D28=0,"",IDENTIFICATION!D28)</f>
        <v/>
      </c>
      <c r="M11" s="263" t="str">
        <f>IF(IDENTIFICATION!E28=0,"",IDENTIFICATION!E28)</f>
        <v/>
      </c>
      <c r="N11" s="962"/>
      <c r="O11" s="269" t="str">
        <f>IF(IDENTIFICATION!G28=0,"",IDENTIFICATION!G28)</f>
        <v/>
      </c>
      <c r="P11" s="264" t="str">
        <f>IF(IDENTIFICATION!H28=0,"",IDENTIFICATION!H28)</f>
        <v/>
      </c>
      <c r="Q11" s="7"/>
    </row>
    <row r="12" spans="1:17" s="6" customFormat="1" ht="9" customHeight="1" x14ac:dyDescent="0.2">
      <c r="A12" s="7"/>
      <c r="B12" s="7"/>
      <c r="C12" s="9"/>
      <c r="D12" s="16"/>
      <c r="E12" s="16"/>
      <c r="F12" s="8"/>
      <c r="G12" s="8"/>
      <c r="H12" s="8"/>
      <c r="I12" s="8"/>
      <c r="J12" s="7"/>
      <c r="K12" s="518" t="s">
        <v>15</v>
      </c>
      <c r="L12" s="519"/>
      <c r="M12" s="519"/>
      <c r="N12" s="519"/>
      <c r="O12" s="519"/>
      <c r="P12" s="520"/>
      <c r="Q12" s="7"/>
    </row>
    <row r="13" spans="1:17" ht="18" customHeight="1" x14ac:dyDescent="0.25">
      <c r="A13" s="1"/>
      <c r="B13" s="1"/>
      <c r="C13" s="1"/>
      <c r="D13" s="1"/>
      <c r="E13" s="1"/>
      <c r="F13" s="1"/>
      <c r="G13" s="1"/>
      <c r="H13" s="1"/>
      <c r="I13" s="1"/>
      <c r="J13" s="1"/>
      <c r="K13" s="797" t="str">
        <f>IF(IDENTIFICATION!C30=0,"",IDENTIFICATION!C30)</f>
        <v/>
      </c>
      <c r="L13" s="617"/>
      <c r="M13" s="617"/>
      <c r="N13" s="617"/>
      <c r="O13" s="617"/>
      <c r="P13" s="798"/>
      <c r="Q13" s="1"/>
    </row>
    <row r="14" spans="1:17" ht="9" customHeight="1" x14ac:dyDescent="0.25">
      <c r="A14" s="1"/>
      <c r="B14" s="1"/>
      <c r="C14" s="1"/>
      <c r="D14" s="1"/>
      <c r="E14" s="1"/>
      <c r="F14" s="1"/>
      <c r="G14" s="1"/>
      <c r="H14" s="1"/>
      <c r="I14" s="1"/>
      <c r="J14" s="1"/>
      <c r="K14" s="518" t="s">
        <v>16</v>
      </c>
      <c r="L14" s="519"/>
      <c r="M14" s="519"/>
      <c r="N14" s="519"/>
      <c r="O14" s="519" t="s">
        <v>17</v>
      </c>
      <c r="P14" s="520"/>
      <c r="Q14" s="1"/>
    </row>
    <row r="15" spans="1:17" ht="18" customHeight="1" thickBot="1" x14ac:dyDescent="0.3">
      <c r="A15" s="1"/>
      <c r="B15" s="1"/>
      <c r="C15" s="1"/>
      <c r="D15" s="1"/>
      <c r="E15" s="1"/>
      <c r="F15" s="1"/>
      <c r="G15" s="1"/>
      <c r="H15" s="1"/>
      <c r="I15" s="1"/>
      <c r="J15" s="1"/>
      <c r="K15" s="799" t="str">
        <f>IF(IDENTIFICATION!C32=0,"",IDENTIFICATION!C32)</f>
        <v/>
      </c>
      <c r="L15" s="800"/>
      <c r="M15" s="800"/>
      <c r="N15" s="801"/>
      <c r="O15" s="802" t="str">
        <f>IF(IDENTIFICATION!G32=0,"",IDENTIFICATION!G32)</f>
        <v/>
      </c>
      <c r="P15" s="803"/>
      <c r="Q15" s="1"/>
    </row>
    <row r="16" spans="1:17" x14ac:dyDescent="0.25">
      <c r="A16" s="1"/>
      <c r="B16" s="439" t="s">
        <v>307</v>
      </c>
      <c r="C16" s="1"/>
      <c r="D16" s="1"/>
      <c r="E16" s="1"/>
      <c r="F16" s="1"/>
      <c r="G16" s="1"/>
      <c r="H16" s="1"/>
      <c r="I16" s="1"/>
      <c r="J16" s="1"/>
      <c r="K16" s="1"/>
      <c r="L16" s="1"/>
      <c r="M16" s="1"/>
      <c r="N16" s="1"/>
      <c r="O16" s="1"/>
      <c r="P16" s="1"/>
      <c r="Q16" s="1"/>
    </row>
    <row r="17" spans="1:17" x14ac:dyDescent="0.25">
      <c r="A17" s="1"/>
      <c r="B17" s="428"/>
      <c r="C17" s="429" t="s">
        <v>308</v>
      </c>
      <c r="D17" s="430"/>
      <c r="E17" s="430"/>
      <c r="F17" s="430"/>
      <c r="G17" s="430"/>
      <c r="H17" s="430"/>
      <c r="I17" s="430"/>
      <c r="J17" s="429" t="s">
        <v>312</v>
      </c>
      <c r="K17" s="431"/>
      <c r="L17" s="431"/>
      <c r="M17" s="431"/>
      <c r="N17" s="431"/>
      <c r="O17" s="432"/>
      <c r="P17" s="1"/>
      <c r="Q17" s="1"/>
    </row>
    <row r="18" spans="1:17" x14ac:dyDescent="0.25">
      <c r="A18" s="1"/>
      <c r="B18" s="433"/>
      <c r="C18" s="427" t="s">
        <v>313</v>
      </c>
      <c r="D18" s="426"/>
      <c r="E18" s="426"/>
      <c r="F18" s="426"/>
      <c r="G18" s="426"/>
      <c r="H18" s="426"/>
      <c r="I18" s="426"/>
      <c r="J18" s="427" t="s">
        <v>314</v>
      </c>
      <c r="K18" s="1"/>
      <c r="L18" s="1"/>
      <c r="M18" s="1"/>
      <c r="N18" s="1"/>
      <c r="O18" s="434"/>
      <c r="P18" s="1"/>
      <c r="Q18" s="1"/>
    </row>
    <row r="19" spans="1:17" x14ac:dyDescent="0.25">
      <c r="A19" s="1"/>
      <c r="B19" s="435"/>
      <c r="C19" s="436" t="str">
        <f>"Amélioration significative par rapport à première rencontre de suivi et passage sous le seuil clinique"</f>
        <v>Amélioration significative par rapport à première rencontre de suivi et passage sous le seuil clinique</v>
      </c>
      <c r="D19" s="437"/>
      <c r="E19" s="437"/>
      <c r="F19" s="437"/>
      <c r="G19" s="437"/>
      <c r="H19" s="437"/>
      <c r="I19" s="437"/>
      <c r="J19" s="437"/>
      <c r="K19" s="437"/>
      <c r="L19" s="437"/>
      <c r="M19" s="437"/>
      <c r="N19" s="437"/>
      <c r="O19" s="438"/>
      <c r="P19" s="1"/>
      <c r="Q19" s="1"/>
    </row>
    <row r="20" spans="1:17" x14ac:dyDescent="0.25">
      <c r="A20" s="1"/>
      <c r="B20" s="1"/>
      <c r="C20" s="1"/>
      <c r="D20" s="1"/>
      <c r="E20" s="1"/>
      <c r="F20" s="1"/>
      <c r="G20" s="1"/>
      <c r="H20" s="1"/>
      <c r="I20" s="1"/>
      <c r="J20" s="1"/>
      <c r="K20" s="1"/>
      <c r="L20" s="1"/>
      <c r="M20" s="1"/>
      <c r="N20" s="1"/>
      <c r="O20" s="1"/>
      <c r="P20" s="1"/>
      <c r="Q20" s="1"/>
    </row>
    <row r="21" spans="1:17" x14ac:dyDescent="0.25">
      <c r="A21" s="1"/>
      <c r="B21" s="1"/>
      <c r="C21" s="1"/>
      <c r="D21" s="1"/>
      <c r="E21" s="1"/>
      <c r="F21" s="1"/>
      <c r="G21" s="1"/>
      <c r="H21" s="1"/>
      <c r="I21" s="1"/>
      <c r="J21" s="1"/>
      <c r="K21" s="1"/>
      <c r="L21" s="1"/>
      <c r="M21" s="1"/>
      <c r="N21" s="1"/>
      <c r="O21" s="1"/>
      <c r="P21" s="1"/>
      <c r="Q21" s="1"/>
    </row>
    <row r="22" spans="1:17" x14ac:dyDescent="0.25">
      <c r="A22" s="1"/>
      <c r="B22" s="1"/>
      <c r="C22" s="1"/>
      <c r="D22" s="1"/>
      <c r="E22" s="1"/>
      <c r="F22" s="1"/>
      <c r="G22" s="1"/>
      <c r="H22" s="1"/>
      <c r="I22" s="1"/>
      <c r="J22" s="1"/>
      <c r="K22" s="1"/>
      <c r="L22" s="1"/>
      <c r="M22" s="1"/>
      <c r="N22" s="1"/>
      <c r="O22" s="1"/>
      <c r="P22" s="1"/>
      <c r="Q22" s="1"/>
    </row>
    <row r="23" spans="1:17" x14ac:dyDescent="0.25">
      <c r="A23" s="1"/>
      <c r="B23" s="1"/>
      <c r="C23" s="1"/>
      <c r="D23" s="1"/>
      <c r="E23" s="1"/>
      <c r="F23" s="1"/>
      <c r="G23" s="1"/>
      <c r="H23" s="1"/>
      <c r="I23" s="1"/>
      <c r="J23" s="1"/>
      <c r="K23" s="1"/>
      <c r="L23" s="1"/>
      <c r="M23" s="1"/>
      <c r="N23" s="1"/>
      <c r="O23" s="1"/>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1"/>
      <c r="C26" s="1"/>
      <c r="D26" s="1"/>
      <c r="E26" s="1"/>
      <c r="F26" s="1"/>
      <c r="G26" s="1"/>
      <c r="H26" s="1"/>
      <c r="I26" s="1"/>
      <c r="J26" s="1"/>
      <c r="K26" s="1"/>
      <c r="L26" s="1"/>
      <c r="M26" s="1"/>
      <c r="N26" s="1"/>
      <c r="O26" s="1"/>
      <c r="P26" s="1"/>
      <c r="Q26" s="1"/>
    </row>
    <row r="27" spans="1:17" x14ac:dyDescent="0.25">
      <c r="A27" s="1"/>
      <c r="B27" s="1"/>
      <c r="C27" s="1"/>
      <c r="D27" s="1"/>
      <c r="E27" s="1"/>
      <c r="F27" s="1"/>
      <c r="G27" s="1"/>
      <c r="H27" s="1"/>
      <c r="I27" s="1"/>
      <c r="J27" s="1"/>
      <c r="K27" s="1"/>
      <c r="L27" s="1"/>
      <c r="M27" s="1"/>
      <c r="N27" s="1"/>
      <c r="O27" s="1"/>
      <c r="P27" s="1"/>
      <c r="Q27" s="1"/>
    </row>
    <row r="28" spans="1:17" x14ac:dyDescent="0.25">
      <c r="A28" s="1"/>
      <c r="B28" s="1"/>
      <c r="C28" s="1"/>
      <c r="D28" s="1"/>
      <c r="E28" s="1"/>
      <c r="F28" s="1"/>
      <c r="G28" s="1"/>
      <c r="H28" s="1"/>
      <c r="I28" s="1"/>
      <c r="J28" s="1"/>
      <c r="K28" s="1"/>
      <c r="L28" s="1"/>
      <c r="M28" s="1"/>
      <c r="N28" s="1"/>
      <c r="O28" s="1"/>
      <c r="P28" s="1"/>
      <c r="Q28" s="1"/>
    </row>
    <row r="29" spans="1:17" x14ac:dyDescent="0.25">
      <c r="A29" s="1"/>
      <c r="B29" s="1"/>
      <c r="C29" s="1"/>
      <c r="D29" s="1"/>
      <c r="E29" s="1"/>
      <c r="F29" s="1"/>
      <c r="G29" s="1"/>
      <c r="H29" s="1"/>
      <c r="I29" s="1"/>
      <c r="J29" s="1"/>
      <c r="K29" s="1"/>
      <c r="L29" s="1"/>
      <c r="M29" s="1"/>
      <c r="N29" s="1"/>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1"/>
      <c r="B31" s="1"/>
      <c r="C31" s="1"/>
      <c r="D31" s="1"/>
      <c r="E31" s="1"/>
      <c r="F31" s="1"/>
      <c r="G31" s="1"/>
      <c r="H31" s="1"/>
      <c r="I31" s="1"/>
      <c r="J31" s="1"/>
      <c r="K31" s="1"/>
      <c r="L31" s="1"/>
      <c r="M31" s="1"/>
      <c r="N31" s="1"/>
      <c r="O31" s="1"/>
      <c r="P31" s="1"/>
      <c r="Q31" s="1"/>
    </row>
    <row r="32" spans="1:17" x14ac:dyDescent="0.25">
      <c r="A32" s="1"/>
      <c r="B32" s="1"/>
      <c r="C32" s="1"/>
      <c r="D32" s="1"/>
      <c r="E32" s="1"/>
      <c r="F32" s="1"/>
      <c r="G32" s="1"/>
      <c r="H32" s="1"/>
      <c r="I32" s="1"/>
      <c r="J32" s="1"/>
      <c r="K32" s="1"/>
      <c r="L32" s="1"/>
      <c r="M32" s="1"/>
      <c r="N32" s="1"/>
      <c r="O32" s="1"/>
      <c r="P32" s="1"/>
      <c r="Q32" s="1"/>
    </row>
    <row r="33" spans="1:17" x14ac:dyDescent="0.25">
      <c r="A33" s="1"/>
      <c r="B33" s="1"/>
      <c r="C33" s="1"/>
      <c r="D33" s="1"/>
      <c r="E33" s="1"/>
      <c r="F33" s="1"/>
      <c r="G33" s="1"/>
      <c r="H33" s="1"/>
      <c r="I33" s="1"/>
      <c r="J33" s="1"/>
      <c r="K33" s="1"/>
      <c r="L33" s="1"/>
      <c r="M33" s="1"/>
      <c r="N33" s="1"/>
      <c r="O33" s="1"/>
      <c r="P33" s="1"/>
      <c r="Q33" s="1"/>
    </row>
    <row r="34" spans="1:17" x14ac:dyDescent="0.25">
      <c r="A34" s="1"/>
      <c r="B34" s="1"/>
      <c r="C34" s="1"/>
      <c r="D34" s="1"/>
      <c r="E34" s="1"/>
      <c r="F34" s="1"/>
      <c r="G34" s="1"/>
      <c r="H34" s="1"/>
      <c r="I34" s="1"/>
      <c r="J34" s="1"/>
      <c r="K34" s="1"/>
      <c r="L34" s="1"/>
      <c r="M34" s="1"/>
      <c r="N34" s="1"/>
      <c r="O34" s="1"/>
      <c r="P34" s="1"/>
      <c r="Q34" s="1"/>
    </row>
    <row r="35" spans="1:17" x14ac:dyDescent="0.25">
      <c r="A35" s="1"/>
      <c r="B35" s="1"/>
      <c r="C35" s="1"/>
      <c r="D35" s="1"/>
      <c r="E35" s="1"/>
      <c r="F35" s="1"/>
      <c r="G35" s="1"/>
      <c r="H35" s="1"/>
      <c r="I35" s="1"/>
      <c r="J35" s="1"/>
      <c r="K35" s="1"/>
      <c r="L35" s="1"/>
      <c r="M35" s="1"/>
      <c r="N35" s="1"/>
      <c r="O35" s="1"/>
      <c r="P35" s="1"/>
      <c r="Q35" s="1"/>
    </row>
    <row r="36" spans="1:17" x14ac:dyDescent="0.25">
      <c r="A36" s="1"/>
      <c r="B36" s="1"/>
      <c r="C36" s="1"/>
      <c r="D36" s="1"/>
      <c r="E36" s="1"/>
      <c r="F36" s="1"/>
      <c r="G36" s="1"/>
      <c r="H36" s="1"/>
      <c r="I36" s="1"/>
      <c r="J36" s="1"/>
      <c r="K36" s="1"/>
      <c r="L36" s="1"/>
      <c r="M36" s="1"/>
      <c r="N36" s="1"/>
      <c r="O36" s="1"/>
      <c r="P36" s="1"/>
      <c r="Q36" s="1"/>
    </row>
    <row r="37" spans="1:17" x14ac:dyDescent="0.25">
      <c r="A37" s="1"/>
      <c r="B37" s="1"/>
      <c r="C37" s="1"/>
      <c r="D37" s="1"/>
      <c r="E37" s="1"/>
      <c r="F37" s="1"/>
      <c r="G37" s="1"/>
      <c r="H37" s="1"/>
      <c r="I37" s="1"/>
      <c r="J37" s="1"/>
      <c r="K37" s="2"/>
      <c r="L37" s="1"/>
      <c r="M37" s="1"/>
      <c r="N37" s="1"/>
      <c r="O37" s="1"/>
      <c r="P37" s="1"/>
      <c r="Q37" s="1"/>
    </row>
    <row r="38" spans="1:17" x14ac:dyDescent="0.25">
      <c r="A38" s="1"/>
      <c r="B38" s="1"/>
      <c r="C38" s="1"/>
      <c r="D38" s="1"/>
      <c r="E38" s="1"/>
      <c r="F38" s="1"/>
      <c r="G38" s="1"/>
      <c r="H38" s="1"/>
      <c r="I38" s="1"/>
      <c r="J38" s="1"/>
      <c r="K38" s="1"/>
      <c r="L38" s="1"/>
      <c r="M38" s="1"/>
      <c r="N38" s="1"/>
      <c r="O38" s="1"/>
      <c r="P38" s="1"/>
      <c r="Q38" s="1"/>
    </row>
    <row r="39" spans="1:17"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row r="42" spans="1:17" x14ac:dyDescent="0.25">
      <c r="A42" s="1"/>
      <c r="B42" s="1"/>
      <c r="C42" s="1"/>
      <c r="D42" s="1"/>
      <c r="E42" s="1"/>
      <c r="F42" s="1"/>
      <c r="G42" s="1"/>
      <c r="H42" s="1"/>
      <c r="I42" s="1"/>
      <c r="J42" s="1"/>
      <c r="K42" s="1"/>
      <c r="L42" s="1"/>
      <c r="M42" s="1"/>
      <c r="N42" s="1"/>
      <c r="O42" s="1"/>
      <c r="P42" s="1"/>
      <c r="Q42" s="1"/>
    </row>
    <row r="43" spans="1:17" x14ac:dyDescent="0.25">
      <c r="A43" s="1"/>
      <c r="B43" s="1"/>
      <c r="C43" s="1"/>
      <c r="D43" s="1"/>
      <c r="E43" s="1"/>
      <c r="F43" s="1"/>
      <c r="G43" s="1"/>
      <c r="H43" s="1"/>
      <c r="I43" s="1"/>
      <c r="J43" s="1"/>
      <c r="K43" s="1"/>
      <c r="L43" s="1"/>
      <c r="M43" s="1"/>
      <c r="N43" s="1"/>
      <c r="O43" s="1"/>
      <c r="P43" s="1"/>
      <c r="Q43" s="1"/>
    </row>
    <row r="44" spans="1:17" x14ac:dyDescent="0.25">
      <c r="A44" s="1"/>
      <c r="B44" s="1"/>
      <c r="C44" s="1"/>
      <c r="D44" s="1"/>
      <c r="E44" s="1"/>
      <c r="F44" s="1"/>
      <c r="G44" s="1"/>
      <c r="H44" s="1"/>
      <c r="I44" s="1"/>
      <c r="J44" s="1"/>
      <c r="K44" s="1"/>
      <c r="L44" s="1"/>
      <c r="M44" s="1"/>
      <c r="N44" s="1"/>
      <c r="O44" s="1"/>
      <c r="P44" s="1"/>
      <c r="Q44" s="1"/>
    </row>
    <row r="45" spans="1:17" x14ac:dyDescent="0.25">
      <c r="A45" s="1"/>
      <c r="B45" s="1"/>
      <c r="C45" s="1"/>
      <c r="D45" s="1"/>
      <c r="E45" s="1"/>
      <c r="F45" s="1"/>
      <c r="G45" s="1"/>
      <c r="H45" s="1"/>
      <c r="I45" s="1"/>
      <c r="J45" s="1"/>
      <c r="K45" s="1"/>
      <c r="L45" s="1"/>
      <c r="M45" s="1"/>
      <c r="N45" s="1"/>
      <c r="O45" s="1"/>
      <c r="P45" s="1"/>
      <c r="Q45" s="1"/>
    </row>
    <row r="46" spans="1:17" x14ac:dyDescent="0.25">
      <c r="A46" s="1"/>
      <c r="B46" s="1"/>
      <c r="C46" s="1"/>
      <c r="D46" s="1"/>
      <c r="E46" s="1"/>
      <c r="F46" s="1"/>
      <c r="G46" s="1"/>
      <c r="H46" s="1"/>
      <c r="I46" s="1"/>
      <c r="J46" s="1"/>
      <c r="K46" s="1"/>
      <c r="L46" s="1"/>
      <c r="M46" s="1"/>
      <c r="N46" s="1"/>
      <c r="O46" s="1"/>
      <c r="P46" s="1"/>
      <c r="Q46" s="1"/>
    </row>
    <row r="47" spans="1:17" x14ac:dyDescent="0.25">
      <c r="A47" s="1"/>
      <c r="B47" s="1"/>
      <c r="C47" s="1"/>
      <c r="D47" s="1"/>
      <c r="E47" s="1"/>
      <c r="F47" s="1"/>
      <c r="G47" s="1"/>
      <c r="H47" s="1"/>
      <c r="I47" s="1"/>
      <c r="J47" s="1"/>
      <c r="K47" s="1"/>
      <c r="L47" s="1"/>
      <c r="M47" s="1"/>
      <c r="N47" s="1"/>
      <c r="O47" s="1"/>
      <c r="P47" s="1"/>
      <c r="Q47" s="1"/>
    </row>
    <row r="48" spans="1:17"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row r="53" spans="1:17" x14ac:dyDescent="0.25">
      <c r="A53" s="1"/>
      <c r="B53" s="1"/>
      <c r="C53" s="1"/>
      <c r="D53" s="1"/>
      <c r="E53" s="1"/>
      <c r="F53" s="1"/>
      <c r="G53" s="1"/>
      <c r="H53" s="1"/>
      <c r="I53" s="1"/>
      <c r="J53" s="1"/>
      <c r="K53" s="1"/>
      <c r="L53" s="1"/>
      <c r="M53" s="1"/>
      <c r="N53" s="1"/>
      <c r="O53" s="1"/>
      <c r="P53" s="1"/>
      <c r="Q53" s="1"/>
    </row>
    <row r="54" spans="1:17" x14ac:dyDescent="0.25">
      <c r="A54" s="1"/>
      <c r="B54" s="1"/>
      <c r="C54" s="1"/>
      <c r="D54" s="1"/>
      <c r="E54" s="1"/>
      <c r="F54" s="1"/>
      <c r="G54" s="1"/>
      <c r="H54" s="1"/>
      <c r="I54" s="1"/>
      <c r="J54" s="1"/>
      <c r="K54" s="1"/>
      <c r="L54" s="1"/>
      <c r="M54" s="1"/>
      <c r="N54" s="1"/>
      <c r="O54" s="1"/>
      <c r="P54" s="1"/>
      <c r="Q54" s="1"/>
    </row>
    <row r="55" spans="1:17" x14ac:dyDescent="0.25">
      <c r="A55" s="1"/>
      <c r="B55" s="1"/>
      <c r="C55" s="1"/>
      <c r="D55" s="1"/>
      <c r="E55" s="1"/>
      <c r="F55" s="1"/>
      <c r="G55" s="2"/>
      <c r="H55" s="1"/>
      <c r="I55" s="1"/>
      <c r="J55" s="1"/>
      <c r="K55" s="1"/>
      <c r="L55" s="1"/>
      <c r="M55" s="1"/>
      <c r="N55" s="1"/>
      <c r="O55" s="1"/>
      <c r="P55" s="1"/>
      <c r="Q55" s="1"/>
    </row>
    <row r="56" spans="1:17" x14ac:dyDescent="0.25">
      <c r="A56" s="1"/>
      <c r="B56" s="1"/>
      <c r="C56" s="1"/>
      <c r="D56" s="1"/>
      <c r="E56" s="1"/>
      <c r="F56" s="1"/>
      <c r="G56" s="1"/>
      <c r="H56" s="1"/>
      <c r="I56" s="1"/>
      <c r="J56" s="1"/>
      <c r="K56" s="1"/>
      <c r="L56" s="1"/>
      <c r="M56" s="1"/>
      <c r="N56" s="1"/>
      <c r="O56" s="1"/>
      <c r="P56" s="1"/>
      <c r="Q56" s="1"/>
    </row>
    <row r="57" spans="1:17" x14ac:dyDescent="0.25">
      <c r="A57" s="1"/>
      <c r="B57" s="1"/>
      <c r="C57" s="1"/>
      <c r="D57" s="1"/>
      <c r="E57" s="1"/>
      <c r="F57" s="1"/>
      <c r="G57" s="1"/>
      <c r="H57" s="1"/>
      <c r="I57" s="1"/>
      <c r="J57" s="1"/>
      <c r="K57" s="1"/>
      <c r="L57" s="1"/>
      <c r="M57" s="1"/>
      <c r="N57" s="1"/>
      <c r="O57" s="1"/>
      <c r="P57" s="1"/>
      <c r="Q57" s="1"/>
    </row>
    <row r="58" spans="1:17" x14ac:dyDescent="0.25">
      <c r="A58" s="1"/>
      <c r="B58" s="1"/>
      <c r="C58" s="1"/>
      <c r="D58" s="1"/>
      <c r="E58" s="1"/>
      <c r="F58" s="1"/>
      <c r="G58" s="1"/>
      <c r="H58" s="1"/>
      <c r="I58" s="1"/>
      <c r="J58" s="1"/>
      <c r="K58" s="1"/>
      <c r="L58" s="1"/>
      <c r="M58" s="1"/>
      <c r="N58" s="1"/>
      <c r="O58" s="1"/>
      <c r="P58" s="1"/>
      <c r="Q58" s="1"/>
    </row>
    <row r="59" spans="1:17" x14ac:dyDescent="0.25">
      <c r="A59" s="1"/>
      <c r="B59" s="1"/>
      <c r="C59" s="1"/>
      <c r="D59" s="1"/>
      <c r="E59" s="1"/>
      <c r="F59" s="1"/>
      <c r="G59" s="1"/>
      <c r="H59" s="1"/>
      <c r="I59" s="1"/>
      <c r="J59" s="1"/>
      <c r="K59" s="1"/>
      <c r="L59" s="1"/>
      <c r="M59" s="1"/>
      <c r="N59" s="1"/>
      <c r="O59" s="1"/>
      <c r="P59" s="1"/>
      <c r="Q59" s="1"/>
    </row>
    <row r="60" spans="1:17" x14ac:dyDescent="0.25">
      <c r="A60" s="1"/>
      <c r="B60" s="1"/>
      <c r="C60" s="1"/>
      <c r="D60" s="1"/>
      <c r="E60" s="1"/>
      <c r="F60" s="1"/>
      <c r="G60" s="1"/>
      <c r="H60" s="1"/>
      <c r="I60" s="1"/>
      <c r="J60" s="1"/>
      <c r="K60" s="1"/>
      <c r="L60" s="1"/>
      <c r="M60" s="1"/>
      <c r="N60" s="1"/>
      <c r="O60" s="1"/>
      <c r="P60" s="1"/>
      <c r="Q60" s="1"/>
    </row>
    <row r="61" spans="1:17" x14ac:dyDescent="0.25">
      <c r="A61" s="1"/>
      <c r="B61" s="1"/>
      <c r="C61" s="1"/>
      <c r="D61" s="1"/>
      <c r="E61" s="1"/>
      <c r="F61" s="1"/>
      <c r="G61" s="1"/>
      <c r="H61" s="1"/>
      <c r="I61" s="1"/>
      <c r="J61" s="1"/>
      <c r="K61" s="2"/>
      <c r="L61" s="1"/>
      <c r="M61" s="1"/>
      <c r="N61" s="1"/>
      <c r="O61" s="1"/>
      <c r="P61" s="1"/>
      <c r="Q61" s="1"/>
    </row>
    <row r="62" spans="1:17" x14ac:dyDescent="0.25">
      <c r="A62" s="1"/>
      <c r="B62" s="1"/>
      <c r="C62" s="1"/>
      <c r="D62" s="1"/>
      <c r="E62" s="1"/>
      <c r="F62" s="1"/>
      <c r="G62" s="1"/>
      <c r="H62" s="1"/>
      <c r="I62" s="1"/>
      <c r="J62" s="1"/>
      <c r="K62" s="1"/>
      <c r="L62" s="1"/>
      <c r="M62" s="1"/>
      <c r="N62" s="1"/>
      <c r="O62" s="1"/>
      <c r="P62" s="1"/>
      <c r="Q62" s="1"/>
    </row>
    <row r="63" spans="1:17" x14ac:dyDescent="0.25">
      <c r="A63" s="1"/>
      <c r="B63" s="1"/>
      <c r="C63" s="1"/>
      <c r="D63" s="1"/>
      <c r="E63" s="1"/>
      <c r="F63" s="1"/>
      <c r="G63" s="1"/>
      <c r="H63" s="1"/>
      <c r="I63" s="1"/>
      <c r="J63" s="1"/>
      <c r="K63" s="1"/>
      <c r="L63" s="1"/>
      <c r="M63" s="1"/>
      <c r="N63" s="1"/>
      <c r="O63" s="1"/>
      <c r="P63" s="1"/>
      <c r="Q63" s="1"/>
    </row>
    <row r="64" spans="1:17" x14ac:dyDescent="0.25">
      <c r="A64" s="1"/>
      <c r="B64" s="1"/>
      <c r="C64" s="1"/>
      <c r="D64" s="1"/>
      <c r="E64" s="1"/>
      <c r="F64" s="1"/>
      <c r="G64" s="1"/>
      <c r="H64" s="1"/>
      <c r="I64" s="1"/>
      <c r="J64" s="1"/>
      <c r="K64" s="1"/>
      <c r="L64" s="1"/>
      <c r="M64" s="1"/>
      <c r="N64" s="1"/>
      <c r="O64" s="1"/>
      <c r="P64" s="1"/>
      <c r="Q64" s="1"/>
    </row>
    <row r="65" spans="1:17" x14ac:dyDescent="0.25">
      <c r="A65" s="1"/>
      <c r="B65" s="1"/>
      <c r="C65" s="1"/>
      <c r="D65" s="1"/>
      <c r="E65" s="1"/>
      <c r="F65" s="1"/>
      <c r="G65" s="1"/>
      <c r="H65" s="1"/>
      <c r="I65" s="1"/>
      <c r="J65" s="1"/>
      <c r="K65" s="1"/>
      <c r="L65" s="1"/>
      <c r="M65" s="1"/>
      <c r="N65" s="1"/>
      <c r="O65" s="1"/>
      <c r="P65" s="1"/>
      <c r="Q65" s="1"/>
    </row>
    <row r="66" spans="1:17" x14ac:dyDescent="0.25">
      <c r="A66" s="1"/>
      <c r="B66" s="1"/>
      <c r="C66" s="1"/>
      <c r="D66" s="1"/>
      <c r="E66" s="1"/>
      <c r="F66" s="1"/>
      <c r="G66" s="1"/>
      <c r="H66" s="1"/>
      <c r="I66" s="1"/>
      <c r="J66" s="1"/>
      <c r="K66" s="1"/>
      <c r="L66" s="1"/>
      <c r="M66" s="1"/>
      <c r="N66" s="1"/>
      <c r="O66" s="1"/>
      <c r="P66" s="1"/>
      <c r="Q66" s="1"/>
    </row>
    <row r="67" spans="1:17" x14ac:dyDescent="0.25">
      <c r="A67" s="1"/>
      <c r="B67" s="1"/>
      <c r="C67" s="1"/>
      <c r="D67" s="1"/>
      <c r="E67" s="1"/>
      <c r="F67" s="1"/>
      <c r="G67" s="1"/>
      <c r="H67" s="1"/>
      <c r="I67" s="1"/>
      <c r="J67" s="1"/>
      <c r="K67" s="1"/>
      <c r="L67" s="1"/>
      <c r="M67" s="1"/>
      <c r="N67" s="1"/>
      <c r="O67" s="1"/>
      <c r="P67" s="1"/>
      <c r="Q67" s="1"/>
    </row>
    <row r="68" spans="1:17" x14ac:dyDescent="0.25">
      <c r="A68" s="1"/>
      <c r="B68" s="1"/>
      <c r="C68" s="1"/>
      <c r="D68" s="1"/>
      <c r="E68" s="1"/>
      <c r="F68" s="1"/>
      <c r="G68" s="1"/>
      <c r="H68" s="1"/>
      <c r="I68" s="1"/>
      <c r="J68" s="1"/>
      <c r="K68" s="1"/>
      <c r="L68" s="1"/>
      <c r="M68" s="1"/>
      <c r="N68" s="1"/>
      <c r="O68" s="1"/>
      <c r="P68" s="1"/>
      <c r="Q68" s="1"/>
    </row>
    <row r="69" spans="1:17" x14ac:dyDescent="0.25">
      <c r="A69" s="1"/>
      <c r="B69" s="1"/>
      <c r="C69" s="1"/>
      <c r="D69" s="1"/>
      <c r="E69" s="1"/>
      <c r="F69" s="1"/>
      <c r="G69" s="1"/>
      <c r="H69" s="1"/>
      <c r="I69" s="1"/>
      <c r="J69" s="1"/>
      <c r="K69" s="1"/>
      <c r="L69" s="1"/>
      <c r="M69" s="1"/>
      <c r="N69" s="1"/>
      <c r="O69" s="1"/>
      <c r="P69" s="1"/>
      <c r="Q69" s="1"/>
    </row>
    <row r="70" spans="1:17" x14ac:dyDescent="0.25">
      <c r="A70" s="1"/>
      <c r="B70" s="1"/>
      <c r="C70" s="1"/>
      <c r="D70" s="1"/>
      <c r="E70" s="1"/>
      <c r="F70" s="1"/>
      <c r="G70" s="1"/>
      <c r="H70" s="1"/>
      <c r="I70" s="1"/>
      <c r="J70" s="1"/>
      <c r="K70" s="1"/>
      <c r="L70" s="1"/>
      <c r="M70" s="1"/>
      <c r="N70" s="1"/>
      <c r="O70" s="1"/>
      <c r="P70" s="1"/>
      <c r="Q70" s="1"/>
    </row>
    <row r="71" spans="1:17" x14ac:dyDescent="0.25">
      <c r="A71" s="1"/>
      <c r="B71" s="1"/>
      <c r="C71" s="1"/>
      <c r="D71" s="1"/>
      <c r="E71" s="1"/>
      <c r="F71" s="1"/>
      <c r="G71" s="1"/>
      <c r="H71" s="1"/>
      <c r="I71" s="1"/>
      <c r="J71" s="1"/>
      <c r="K71" s="1"/>
      <c r="L71" s="1"/>
      <c r="M71" s="1"/>
      <c r="N71" s="1"/>
      <c r="O71" s="1"/>
      <c r="P71" s="1"/>
      <c r="Q71" s="1"/>
    </row>
    <row r="72" spans="1:17" x14ac:dyDescent="0.25">
      <c r="A72" s="1"/>
      <c r="B72" s="1"/>
      <c r="C72" s="1"/>
      <c r="D72" s="1"/>
      <c r="E72" s="1"/>
      <c r="F72" s="1"/>
      <c r="G72" s="1"/>
      <c r="H72" s="1"/>
      <c r="I72" s="1"/>
      <c r="J72" s="1"/>
      <c r="K72" s="1"/>
      <c r="L72" s="1"/>
      <c r="M72" s="1"/>
      <c r="N72" s="1"/>
      <c r="O72" s="1"/>
      <c r="P72" s="1"/>
      <c r="Q72" s="1"/>
    </row>
    <row r="73" spans="1:17" x14ac:dyDescent="0.25">
      <c r="A73" s="1"/>
      <c r="B73" s="1"/>
      <c r="C73" s="1"/>
      <c r="D73" s="1"/>
      <c r="E73" s="1"/>
      <c r="F73" s="1"/>
      <c r="G73" s="1"/>
      <c r="H73" s="1"/>
      <c r="I73" s="1"/>
      <c r="J73" s="1"/>
      <c r="K73" s="1"/>
      <c r="L73" s="1"/>
      <c r="M73" s="1"/>
      <c r="N73" s="1"/>
      <c r="O73" s="1"/>
      <c r="P73" s="1"/>
      <c r="Q73" s="1"/>
    </row>
    <row r="74" spans="1:17" x14ac:dyDescent="0.25">
      <c r="A74" s="1"/>
      <c r="B74" s="1"/>
      <c r="C74" s="1"/>
      <c r="D74" s="1"/>
      <c r="E74" s="1"/>
      <c r="F74" s="1"/>
      <c r="G74" s="1"/>
      <c r="H74" s="1"/>
      <c r="I74" s="1"/>
      <c r="J74" s="1"/>
      <c r="K74" s="1"/>
      <c r="L74" s="1"/>
      <c r="M74" s="1"/>
      <c r="N74" s="1"/>
      <c r="O74" s="1"/>
      <c r="P74" s="1"/>
      <c r="Q74" s="1"/>
    </row>
    <row r="75" spans="1:17" x14ac:dyDescent="0.25">
      <c r="A75" s="1"/>
      <c r="B75" s="1"/>
      <c r="C75" s="1"/>
      <c r="D75" s="1"/>
      <c r="E75" s="1"/>
      <c r="F75" s="1"/>
      <c r="G75" s="1"/>
      <c r="H75" s="1"/>
      <c r="I75" s="1"/>
      <c r="J75" s="1"/>
      <c r="K75" s="1"/>
      <c r="L75" s="1"/>
      <c r="M75" s="1"/>
      <c r="N75" s="1"/>
      <c r="O75" s="1"/>
      <c r="P75" s="1"/>
      <c r="Q75" s="1"/>
    </row>
    <row r="76" spans="1:17" x14ac:dyDescent="0.25">
      <c r="A76" s="1"/>
      <c r="B76" s="1"/>
      <c r="C76" s="1"/>
      <c r="D76" s="1"/>
      <c r="E76" s="1"/>
      <c r="F76" s="1"/>
      <c r="G76" s="1"/>
      <c r="H76" s="1"/>
      <c r="I76" s="1"/>
      <c r="J76" s="1"/>
      <c r="K76" s="1"/>
      <c r="L76" s="1"/>
      <c r="M76" s="1"/>
      <c r="N76" s="1"/>
      <c r="O76" s="1"/>
      <c r="P76" s="1"/>
      <c r="Q76" s="1"/>
    </row>
    <row r="77" spans="1:17" x14ac:dyDescent="0.25">
      <c r="A77" s="1"/>
      <c r="B77" s="1"/>
      <c r="C77" s="1"/>
      <c r="D77" s="1"/>
      <c r="E77" s="1"/>
      <c r="F77" s="1"/>
      <c r="G77" s="1"/>
      <c r="H77" s="1"/>
      <c r="I77" s="1"/>
      <c r="J77" s="1"/>
      <c r="K77" s="1"/>
      <c r="L77" s="1"/>
      <c r="M77" s="1"/>
      <c r="N77" s="1"/>
      <c r="O77" s="1"/>
      <c r="P77" s="1"/>
      <c r="Q77" s="1"/>
    </row>
    <row r="78" spans="1:17" x14ac:dyDescent="0.25">
      <c r="A78" s="1"/>
      <c r="B78" s="1"/>
      <c r="C78" s="1"/>
      <c r="D78" s="1"/>
      <c r="E78" s="1"/>
      <c r="F78" s="1"/>
      <c r="G78" s="1"/>
      <c r="H78" s="1"/>
      <c r="I78" s="1"/>
      <c r="J78" s="1"/>
      <c r="K78" s="1"/>
      <c r="L78" s="1"/>
      <c r="M78" s="1"/>
      <c r="N78" s="1"/>
      <c r="O78" s="1"/>
      <c r="P78" s="178" t="s">
        <v>316</v>
      </c>
      <c r="Q78" s="1"/>
    </row>
    <row r="79" spans="1:17" x14ac:dyDescent="0.25">
      <c r="A79" s="1"/>
      <c r="B79" s="1"/>
      <c r="C79" s="1"/>
      <c r="D79" s="1"/>
      <c r="E79" s="1"/>
      <c r="F79" s="1"/>
      <c r="G79" s="1"/>
      <c r="H79" s="1"/>
      <c r="I79" s="1"/>
      <c r="J79" s="1"/>
      <c r="K79" s="1"/>
      <c r="L79" s="1"/>
      <c r="M79" s="1"/>
      <c r="N79" s="1"/>
      <c r="O79" s="1"/>
      <c r="P79" s="1"/>
      <c r="Q79" s="1"/>
    </row>
    <row r="80" spans="1:17" x14ac:dyDescent="0.25">
      <c r="A80" s="1"/>
      <c r="B80" s="1"/>
      <c r="C80" s="1"/>
      <c r="D80" s="1"/>
      <c r="E80" s="1"/>
      <c r="F80" s="1"/>
      <c r="G80" s="1"/>
      <c r="H80" s="1"/>
      <c r="I80" s="1"/>
      <c r="J80" s="1"/>
      <c r="K80" s="1"/>
      <c r="L80" s="1"/>
      <c r="M80" s="1"/>
      <c r="N80" s="1"/>
      <c r="O80" s="1"/>
      <c r="P80" s="1"/>
      <c r="Q80" s="1"/>
    </row>
    <row r="81" spans="1:17" ht="15.75" thickBot="1" x14ac:dyDescent="0.3">
      <c r="A81" s="1"/>
      <c r="B81" s="1"/>
      <c r="C81" s="1"/>
      <c r="D81" s="1"/>
      <c r="E81" s="1"/>
      <c r="F81" s="1"/>
      <c r="G81" s="1"/>
      <c r="H81" s="1"/>
      <c r="I81" s="1"/>
      <c r="J81" s="1"/>
      <c r="K81" s="1"/>
      <c r="L81" s="1"/>
      <c r="M81" s="1"/>
      <c r="N81" s="1"/>
      <c r="O81" s="1"/>
      <c r="P81" s="1"/>
      <c r="Q81" s="1"/>
    </row>
    <row r="82" spans="1:17" s="6" customFormat="1" ht="9" customHeight="1" x14ac:dyDescent="0.2">
      <c r="A82" s="7"/>
      <c r="B82" s="7"/>
      <c r="C82" s="7"/>
      <c r="D82" s="981" t="s">
        <v>9</v>
      </c>
      <c r="E82" s="982"/>
      <c r="F82" s="982"/>
      <c r="G82" s="983"/>
      <c r="H82" s="984" t="s">
        <v>10</v>
      </c>
      <c r="I82" s="985"/>
      <c r="J82" s="985"/>
      <c r="K82" s="986"/>
      <c r="L82" s="979" t="s">
        <v>8</v>
      </c>
      <c r="M82" s="965" t="str">
        <f>IF(IDENTIFICATION!D20=0,"",IDENTIFICATION!D20)</f>
        <v/>
      </c>
      <c r="N82" s="966"/>
      <c r="O82" s="966"/>
      <c r="P82" s="967"/>
      <c r="Q82" s="7"/>
    </row>
    <row r="83" spans="1:17" s="6" customFormat="1" ht="18" customHeight="1" thickBot="1" x14ac:dyDescent="0.25">
      <c r="A83" s="7"/>
      <c r="B83" s="7"/>
      <c r="C83" s="7"/>
      <c r="D83" s="619" t="str">
        <f>IF(IDENTIFICATION!C22=0,"",IDENTIFICATION!C22)</f>
        <v/>
      </c>
      <c r="E83" s="620"/>
      <c r="F83" s="620"/>
      <c r="G83" s="972"/>
      <c r="H83" s="976" t="str">
        <f>IF(IDENTIFICATION!C24=0,"",IDENTIFICATION!C24)</f>
        <v/>
      </c>
      <c r="I83" s="977"/>
      <c r="J83" s="977"/>
      <c r="K83" s="978"/>
      <c r="L83" s="980"/>
      <c r="M83" s="968"/>
      <c r="N83" s="969"/>
      <c r="O83" s="969"/>
      <c r="P83" s="970"/>
      <c r="Q83" s="7"/>
    </row>
    <row r="84" spans="1:17" x14ac:dyDescent="0.25">
      <c r="A84" s="1"/>
      <c r="B84" s="1"/>
      <c r="C84" s="1"/>
      <c r="D84" s="1"/>
      <c r="E84" s="1"/>
      <c r="F84" s="1"/>
      <c r="G84" s="1"/>
      <c r="H84" s="1"/>
      <c r="I84" s="1"/>
      <c r="J84" s="1"/>
      <c r="K84" s="1"/>
      <c r="L84" s="1"/>
      <c r="M84" s="1"/>
      <c r="N84" s="1"/>
      <c r="O84" s="1"/>
      <c r="P84" s="1"/>
      <c r="Q84" s="1"/>
    </row>
    <row r="85" spans="1:17" x14ac:dyDescent="0.25">
      <c r="A85" s="1"/>
      <c r="B85" s="439" t="s">
        <v>307</v>
      </c>
      <c r="C85" s="1"/>
      <c r="D85" s="1"/>
      <c r="E85" s="1"/>
      <c r="F85" s="1"/>
      <c r="G85" s="1"/>
      <c r="H85" s="1"/>
      <c r="I85" s="1"/>
      <c r="J85" s="1"/>
      <c r="K85" s="1"/>
      <c r="L85" s="1"/>
      <c r="M85" s="1"/>
      <c r="N85" s="1"/>
      <c r="O85" s="1"/>
      <c r="P85" s="1"/>
      <c r="Q85" s="1"/>
    </row>
    <row r="86" spans="1:17" x14ac:dyDescent="0.25">
      <c r="A86" s="1"/>
      <c r="B86" s="428"/>
      <c r="C86" s="429" t="s">
        <v>308</v>
      </c>
      <c r="D86" s="430"/>
      <c r="E86" s="430"/>
      <c r="F86" s="430"/>
      <c r="G86" s="430"/>
      <c r="H86" s="430"/>
      <c r="I86" s="430"/>
      <c r="J86" s="429" t="s">
        <v>312</v>
      </c>
      <c r="K86" s="431"/>
      <c r="L86" s="431"/>
      <c r="M86" s="431"/>
      <c r="N86" s="431"/>
      <c r="O86" s="432"/>
      <c r="P86" s="1"/>
      <c r="Q86" s="1"/>
    </row>
    <row r="87" spans="1:17" x14ac:dyDescent="0.25">
      <c r="A87" s="1"/>
      <c r="B87" s="433"/>
      <c r="C87" s="427" t="s">
        <v>313</v>
      </c>
      <c r="D87" s="426"/>
      <c r="E87" s="426"/>
      <c r="F87" s="426"/>
      <c r="G87" s="426"/>
      <c r="H87" s="426"/>
      <c r="I87" s="426"/>
      <c r="J87" s="427" t="s">
        <v>314</v>
      </c>
      <c r="K87" s="1"/>
      <c r="L87" s="1"/>
      <c r="M87" s="1"/>
      <c r="N87" s="1"/>
      <c r="O87" s="434"/>
      <c r="P87" s="1"/>
      <c r="Q87" s="1"/>
    </row>
    <row r="88" spans="1:17" x14ac:dyDescent="0.25">
      <c r="A88" s="1"/>
      <c r="B88" s="435"/>
      <c r="C88" s="436" t="str">
        <f>"Amélioration significative par rapport à première rencontre de suivi et passage sous le seuil clinique"</f>
        <v>Amélioration significative par rapport à première rencontre de suivi et passage sous le seuil clinique</v>
      </c>
      <c r="D88" s="437"/>
      <c r="E88" s="437"/>
      <c r="F88" s="437"/>
      <c r="G88" s="437"/>
      <c r="H88" s="437"/>
      <c r="I88" s="437"/>
      <c r="J88" s="437"/>
      <c r="K88" s="437"/>
      <c r="L88" s="437"/>
      <c r="M88" s="437"/>
      <c r="N88" s="437"/>
      <c r="O88" s="438"/>
      <c r="P88" s="1"/>
      <c r="Q88" s="1"/>
    </row>
    <row r="89" spans="1:17" x14ac:dyDescent="0.25">
      <c r="A89" s="1"/>
      <c r="B89" s="1"/>
      <c r="C89" s="1"/>
      <c r="D89" s="1"/>
      <c r="E89" s="1"/>
      <c r="F89" s="1"/>
      <c r="G89" s="1"/>
      <c r="H89" s="1"/>
      <c r="I89" s="1"/>
      <c r="J89" s="1"/>
      <c r="K89" s="1"/>
      <c r="L89" s="1"/>
      <c r="M89" s="1"/>
      <c r="N89" s="1"/>
      <c r="O89" s="1"/>
      <c r="P89" s="1"/>
      <c r="Q89" s="1"/>
    </row>
    <row r="90" spans="1:17" x14ac:dyDescent="0.25">
      <c r="A90" s="1"/>
      <c r="B90" s="1"/>
      <c r="C90" s="1"/>
      <c r="D90" s="1"/>
      <c r="E90" s="1"/>
      <c r="F90" s="1"/>
      <c r="G90" s="1"/>
      <c r="H90" s="1"/>
      <c r="I90" s="1"/>
      <c r="J90" s="1"/>
      <c r="K90" s="1"/>
      <c r="L90" s="1"/>
      <c r="M90" s="1"/>
      <c r="N90" s="1"/>
      <c r="O90" s="1"/>
      <c r="P90" s="1"/>
      <c r="Q90" s="1"/>
    </row>
    <row r="91" spans="1:17" x14ac:dyDescent="0.25">
      <c r="A91" s="1"/>
      <c r="B91" s="1"/>
      <c r="C91" s="1"/>
      <c r="D91" s="1"/>
      <c r="E91" s="1"/>
      <c r="F91" s="1"/>
      <c r="G91" s="1"/>
      <c r="H91" s="1"/>
      <c r="I91" s="1"/>
      <c r="J91" s="1"/>
      <c r="K91" s="1"/>
      <c r="L91" s="1"/>
      <c r="M91" s="1"/>
      <c r="N91" s="1"/>
      <c r="O91" s="1"/>
      <c r="P91" s="1"/>
      <c r="Q91" s="1"/>
    </row>
    <row r="92" spans="1:17" x14ac:dyDescent="0.25">
      <c r="A92" s="1"/>
      <c r="B92" s="1"/>
      <c r="C92" s="1"/>
      <c r="D92" s="1"/>
      <c r="E92" s="1"/>
      <c r="F92" s="1"/>
      <c r="G92" s="1"/>
      <c r="H92" s="1"/>
      <c r="I92" s="1"/>
      <c r="J92" s="1"/>
      <c r="K92" s="1"/>
      <c r="L92" s="1"/>
      <c r="M92" s="1"/>
      <c r="N92" s="1"/>
      <c r="O92" s="1"/>
      <c r="P92" s="1"/>
      <c r="Q92" s="1"/>
    </row>
    <row r="93" spans="1:17" x14ac:dyDescent="0.25">
      <c r="A93" s="1"/>
      <c r="B93" s="1"/>
      <c r="C93" s="1"/>
      <c r="D93" s="1"/>
      <c r="E93" s="1"/>
      <c r="F93" s="1"/>
      <c r="G93" s="1"/>
      <c r="H93" s="1"/>
      <c r="I93" s="1"/>
      <c r="J93" s="1"/>
      <c r="K93" s="1"/>
      <c r="L93" s="1"/>
      <c r="M93" s="1"/>
      <c r="N93" s="1"/>
      <c r="O93" s="1"/>
      <c r="P93" s="1"/>
      <c r="Q93" s="1"/>
    </row>
    <row r="94" spans="1:17" x14ac:dyDescent="0.25">
      <c r="A94" s="1"/>
      <c r="B94" s="1"/>
      <c r="C94" s="1"/>
      <c r="D94" s="1"/>
      <c r="E94" s="1"/>
      <c r="F94" s="1"/>
      <c r="G94" s="1"/>
      <c r="H94" s="1"/>
      <c r="I94" s="1"/>
      <c r="J94" s="1"/>
      <c r="K94" s="1"/>
      <c r="L94" s="1"/>
      <c r="M94" s="1"/>
      <c r="N94" s="1"/>
      <c r="O94" s="1"/>
      <c r="P94" s="1"/>
      <c r="Q94" s="1"/>
    </row>
    <row r="95" spans="1:17" x14ac:dyDescent="0.25">
      <c r="A95" s="1"/>
      <c r="B95" s="1"/>
      <c r="C95" s="1"/>
      <c r="D95" s="1"/>
      <c r="E95" s="1"/>
      <c r="F95" s="1"/>
      <c r="G95" s="1"/>
      <c r="H95" s="1"/>
      <c r="I95" s="1"/>
      <c r="J95" s="1"/>
      <c r="K95" s="1"/>
      <c r="L95" s="1"/>
      <c r="M95" s="1"/>
      <c r="N95" s="1"/>
      <c r="O95" s="1"/>
      <c r="P95" s="1"/>
      <c r="Q95" s="1"/>
    </row>
    <row r="96" spans="1:17" x14ac:dyDescent="0.25">
      <c r="A96" s="1"/>
      <c r="B96" s="1"/>
      <c r="C96" s="1"/>
      <c r="D96" s="1"/>
      <c r="E96" s="1"/>
      <c r="F96" s="1"/>
      <c r="G96" s="1"/>
      <c r="H96" s="1"/>
      <c r="I96" s="1"/>
      <c r="J96" s="1"/>
      <c r="K96" s="1"/>
      <c r="L96" s="1"/>
      <c r="M96" s="1"/>
      <c r="N96" s="1"/>
      <c r="O96" s="1"/>
      <c r="P96" s="1"/>
      <c r="Q96" s="1"/>
    </row>
    <row r="97" spans="1:17" x14ac:dyDescent="0.25">
      <c r="A97" s="1"/>
      <c r="B97" s="1"/>
      <c r="C97" s="1"/>
      <c r="D97" s="1"/>
      <c r="E97" s="1"/>
      <c r="F97" s="1"/>
      <c r="G97" s="1"/>
      <c r="H97" s="1"/>
      <c r="I97" s="1"/>
      <c r="J97" s="1"/>
      <c r="K97" s="1"/>
      <c r="L97" s="1"/>
      <c r="M97" s="1"/>
      <c r="N97" s="1"/>
      <c r="O97" s="1"/>
      <c r="P97" s="1"/>
      <c r="Q97" s="1"/>
    </row>
    <row r="98" spans="1:17" x14ac:dyDescent="0.25">
      <c r="A98" s="1"/>
      <c r="B98" s="1"/>
      <c r="C98" s="1"/>
      <c r="D98" s="1"/>
      <c r="E98" s="1"/>
      <c r="F98" s="1"/>
      <c r="G98" s="1"/>
      <c r="H98" s="1"/>
      <c r="I98" s="1"/>
      <c r="J98" s="1"/>
      <c r="K98" s="1"/>
      <c r="L98" s="1"/>
      <c r="M98" s="1"/>
      <c r="N98" s="1"/>
      <c r="O98" s="1"/>
      <c r="P98" s="1"/>
      <c r="Q98" s="1"/>
    </row>
    <row r="99" spans="1:17" x14ac:dyDescent="0.25">
      <c r="A99" s="1"/>
      <c r="B99" s="1"/>
      <c r="C99" s="1"/>
      <c r="D99" s="1"/>
      <c r="E99" s="1"/>
      <c r="F99" s="1"/>
      <c r="G99" s="1"/>
      <c r="H99" s="1"/>
      <c r="I99" s="1"/>
      <c r="J99" s="1"/>
      <c r="K99" s="1"/>
      <c r="L99" s="1"/>
      <c r="M99" s="1"/>
      <c r="N99" s="1"/>
      <c r="O99" s="1"/>
      <c r="P99" s="1"/>
      <c r="Q99" s="1"/>
    </row>
    <row r="100" spans="1:17" x14ac:dyDescent="0.25">
      <c r="A100" s="1"/>
      <c r="B100" s="1"/>
      <c r="C100" s="1"/>
      <c r="D100" s="1"/>
      <c r="E100" s="1"/>
      <c r="F100" s="1"/>
      <c r="G100" s="1"/>
      <c r="H100" s="1"/>
      <c r="I100" s="1"/>
      <c r="J100" s="1"/>
      <c r="K100" s="1"/>
      <c r="L100" s="1"/>
      <c r="M100" s="1"/>
      <c r="N100" s="1"/>
      <c r="O100" s="1"/>
      <c r="P100" s="1"/>
      <c r="Q100" s="1"/>
    </row>
    <row r="101" spans="1:17" x14ac:dyDescent="0.25">
      <c r="A101" s="1"/>
      <c r="B101" s="1"/>
      <c r="C101" s="1"/>
      <c r="D101" s="1"/>
      <c r="E101" s="1"/>
      <c r="F101" s="1"/>
      <c r="G101" s="1"/>
      <c r="H101" s="1"/>
      <c r="I101" s="1"/>
      <c r="J101" s="1"/>
      <c r="K101" s="1"/>
      <c r="L101" s="1"/>
      <c r="M101" s="1"/>
      <c r="N101" s="1"/>
      <c r="O101" s="1"/>
      <c r="P101" s="1"/>
      <c r="Q101" s="1"/>
    </row>
    <row r="102" spans="1:17" x14ac:dyDescent="0.25">
      <c r="A102" s="1"/>
      <c r="B102" s="1"/>
      <c r="C102" s="1"/>
      <c r="D102" s="1"/>
      <c r="E102" s="1"/>
      <c r="F102" s="1"/>
      <c r="G102" s="1"/>
      <c r="H102" s="1"/>
      <c r="I102" s="1"/>
      <c r="J102" s="1"/>
      <c r="K102" s="1"/>
      <c r="L102" s="1"/>
      <c r="M102" s="1"/>
      <c r="N102" s="1"/>
      <c r="O102" s="1"/>
      <c r="P102" s="1"/>
      <c r="Q102" s="1"/>
    </row>
    <row r="103" spans="1:17" x14ac:dyDescent="0.25">
      <c r="A103" s="1"/>
      <c r="B103" s="1"/>
      <c r="C103" s="1"/>
      <c r="D103" s="1"/>
      <c r="E103" s="1"/>
      <c r="F103" s="1"/>
      <c r="G103" s="1"/>
      <c r="H103" s="1"/>
      <c r="I103" s="1"/>
      <c r="J103" s="1"/>
      <c r="K103" s="1"/>
      <c r="L103" s="1"/>
      <c r="M103" s="1"/>
      <c r="N103" s="1"/>
      <c r="O103" s="1"/>
      <c r="P103" s="1"/>
      <c r="Q103" s="1"/>
    </row>
    <row r="104" spans="1:17" x14ac:dyDescent="0.25">
      <c r="A104" s="1"/>
      <c r="B104" s="1"/>
      <c r="C104" s="1"/>
      <c r="D104" s="1"/>
      <c r="E104" s="1"/>
      <c r="F104" s="1"/>
      <c r="G104" s="1"/>
      <c r="H104" s="1"/>
      <c r="I104" s="1"/>
      <c r="J104" s="1"/>
      <c r="K104" s="1"/>
      <c r="L104" s="1"/>
      <c r="M104" s="1"/>
      <c r="N104" s="1"/>
      <c r="O104" s="1"/>
      <c r="P104" s="1"/>
      <c r="Q104" s="1"/>
    </row>
    <row r="105" spans="1:17" x14ac:dyDescent="0.25">
      <c r="A105" s="1"/>
      <c r="B105" s="1"/>
      <c r="C105" s="1"/>
      <c r="D105" s="1"/>
      <c r="E105" s="1"/>
      <c r="F105" s="1"/>
      <c r="G105" s="1"/>
      <c r="H105" s="1"/>
      <c r="I105" s="1"/>
      <c r="J105" s="1"/>
      <c r="K105" s="1"/>
      <c r="L105" s="1"/>
      <c r="M105" s="1"/>
      <c r="N105" s="1"/>
      <c r="O105" s="1"/>
      <c r="P105" s="1"/>
      <c r="Q105" s="1"/>
    </row>
    <row r="106" spans="1:17" x14ac:dyDescent="0.25">
      <c r="A106" s="1"/>
      <c r="B106" s="1"/>
      <c r="C106" s="1"/>
      <c r="D106" s="1"/>
      <c r="E106" s="1"/>
      <c r="F106" s="1"/>
      <c r="G106" s="1"/>
      <c r="H106" s="1"/>
      <c r="I106" s="1"/>
      <c r="J106" s="1"/>
      <c r="K106" s="1"/>
      <c r="L106" s="1"/>
      <c r="M106" s="1"/>
      <c r="N106" s="1"/>
      <c r="O106" s="1"/>
      <c r="P106" s="1"/>
      <c r="Q106" s="1"/>
    </row>
    <row r="107" spans="1:17" x14ac:dyDescent="0.25">
      <c r="A107" s="1"/>
      <c r="B107" s="1"/>
      <c r="C107" s="1"/>
      <c r="D107" s="1"/>
      <c r="E107" s="1"/>
      <c r="F107" s="1"/>
      <c r="G107" s="1"/>
      <c r="H107" s="1"/>
      <c r="I107" s="1"/>
      <c r="J107" s="1"/>
      <c r="K107" s="1"/>
      <c r="L107" s="1"/>
      <c r="M107" s="1"/>
      <c r="N107" s="1"/>
      <c r="O107" s="1"/>
      <c r="P107" s="1"/>
      <c r="Q107" s="1"/>
    </row>
    <row r="108" spans="1:17" x14ac:dyDescent="0.25">
      <c r="A108" s="1"/>
      <c r="B108" s="1"/>
      <c r="C108" s="1"/>
      <c r="D108" s="1"/>
      <c r="E108" s="1"/>
      <c r="F108" s="1"/>
      <c r="G108" s="1"/>
      <c r="H108" s="1"/>
      <c r="I108" s="1"/>
      <c r="J108" s="1"/>
      <c r="K108" s="1"/>
      <c r="L108" s="1"/>
      <c r="M108" s="1"/>
      <c r="N108" s="1"/>
      <c r="O108" s="1"/>
      <c r="P108" s="1"/>
      <c r="Q108" s="1"/>
    </row>
    <row r="109" spans="1:17" x14ac:dyDescent="0.25">
      <c r="A109" s="7"/>
      <c r="B109" s="1"/>
      <c r="C109" s="1"/>
      <c r="D109" s="1"/>
      <c r="E109" s="1"/>
      <c r="F109" s="1"/>
      <c r="G109" s="1"/>
      <c r="H109" s="1"/>
      <c r="I109" s="1"/>
      <c r="J109" s="1"/>
      <c r="K109" s="1"/>
      <c r="L109" s="1"/>
      <c r="M109" s="1"/>
      <c r="N109" s="1"/>
      <c r="O109" s="1"/>
      <c r="P109" s="1"/>
      <c r="Q109" s="1"/>
    </row>
    <row r="110" spans="1:17" x14ac:dyDescent="0.25">
      <c r="A110" s="1"/>
      <c r="B110" s="1"/>
      <c r="C110" s="1"/>
      <c r="D110" s="1"/>
      <c r="E110" s="1"/>
      <c r="F110" s="1"/>
      <c r="G110" s="1"/>
      <c r="H110" s="1"/>
      <c r="I110" s="1"/>
      <c r="J110" s="1"/>
      <c r="K110" s="1"/>
      <c r="L110" s="1"/>
      <c r="M110" s="1"/>
      <c r="N110" s="1"/>
      <c r="O110" s="1"/>
      <c r="P110" s="1"/>
      <c r="Q110" s="1"/>
    </row>
    <row r="111" spans="1:17" x14ac:dyDescent="0.25">
      <c r="A111" s="1"/>
      <c r="B111" s="1"/>
      <c r="C111" s="1"/>
      <c r="D111" s="1"/>
      <c r="E111" s="1"/>
      <c r="F111" s="1"/>
      <c r="G111" s="1"/>
      <c r="H111" s="1"/>
      <c r="I111" s="1"/>
      <c r="J111" s="1"/>
      <c r="K111" s="1"/>
      <c r="L111" s="1"/>
      <c r="M111" s="1"/>
      <c r="N111" s="1"/>
      <c r="O111" s="1"/>
      <c r="P111" s="1"/>
      <c r="Q111" s="1"/>
    </row>
    <row r="112" spans="1:17" x14ac:dyDescent="0.25">
      <c r="A112" s="1"/>
      <c r="B112" s="1"/>
      <c r="C112" s="1"/>
      <c r="D112" s="1"/>
      <c r="E112" s="1"/>
      <c r="F112" s="1"/>
      <c r="G112" s="1"/>
      <c r="H112" s="1"/>
      <c r="I112" s="1"/>
      <c r="J112" s="1"/>
      <c r="K112" s="1"/>
      <c r="L112" s="1"/>
      <c r="M112" s="1"/>
      <c r="N112" s="1"/>
      <c r="O112" s="1"/>
      <c r="P112" s="1"/>
      <c r="Q112" s="1"/>
    </row>
    <row r="113" spans="1:17" x14ac:dyDescent="0.25">
      <c r="A113" s="1"/>
      <c r="B113" s="1"/>
      <c r="C113" s="1"/>
      <c r="D113" s="1"/>
      <c r="E113" s="1"/>
      <c r="F113" s="1"/>
      <c r="G113" s="1"/>
      <c r="H113" s="1"/>
      <c r="I113" s="1"/>
      <c r="J113" s="1"/>
      <c r="K113" s="1"/>
      <c r="L113" s="1"/>
      <c r="M113" s="1"/>
      <c r="N113" s="1"/>
      <c r="O113" s="1"/>
      <c r="P113" s="1"/>
      <c r="Q113" s="1"/>
    </row>
    <row r="114" spans="1:17" x14ac:dyDescent="0.25">
      <c r="A114" s="1"/>
      <c r="B114" s="1"/>
      <c r="C114" s="1"/>
      <c r="D114" s="1"/>
      <c r="E114" s="1"/>
      <c r="F114" s="1"/>
      <c r="G114" s="1"/>
      <c r="H114" s="1"/>
      <c r="I114" s="1"/>
      <c r="J114" s="1"/>
      <c r="K114" s="1"/>
      <c r="L114" s="1"/>
      <c r="M114" s="1"/>
      <c r="N114" s="1"/>
      <c r="O114" s="1"/>
      <c r="P114" s="1"/>
      <c r="Q114" s="1"/>
    </row>
    <row r="115" spans="1:17" x14ac:dyDescent="0.25">
      <c r="A115" s="1"/>
      <c r="B115" s="1"/>
      <c r="C115" s="1"/>
      <c r="D115" s="1"/>
      <c r="E115" s="1"/>
      <c r="F115" s="1"/>
      <c r="G115" s="1"/>
      <c r="H115" s="1"/>
      <c r="I115" s="1"/>
      <c r="J115" s="1"/>
      <c r="K115" s="1"/>
      <c r="L115" s="1"/>
      <c r="M115" s="1"/>
      <c r="N115" s="1"/>
      <c r="O115" s="1"/>
      <c r="P115" s="1"/>
      <c r="Q115" s="1"/>
    </row>
    <row r="116" spans="1:17" x14ac:dyDescent="0.25">
      <c r="A116" s="1"/>
      <c r="B116" s="1"/>
      <c r="C116" s="1"/>
      <c r="D116" s="1"/>
      <c r="E116" s="1"/>
      <c r="F116" s="1"/>
      <c r="G116" s="1"/>
      <c r="H116" s="1"/>
      <c r="I116" s="1"/>
      <c r="J116" s="1"/>
      <c r="K116" s="1"/>
      <c r="L116" s="1"/>
      <c r="M116" s="1"/>
      <c r="N116" s="1"/>
      <c r="O116" s="1"/>
      <c r="P116" s="1"/>
      <c r="Q116" s="1"/>
    </row>
    <row r="117" spans="1:17" x14ac:dyDescent="0.25">
      <c r="A117" s="1"/>
      <c r="B117" s="1"/>
      <c r="C117" s="1"/>
      <c r="D117" s="1"/>
      <c r="E117" s="1"/>
      <c r="F117" s="1"/>
      <c r="G117" s="1"/>
      <c r="H117" s="1"/>
      <c r="I117" s="1"/>
      <c r="J117" s="1"/>
      <c r="K117" s="1"/>
      <c r="L117" s="1"/>
      <c r="M117" s="1"/>
      <c r="N117" s="1"/>
      <c r="O117" s="1"/>
      <c r="P117" s="1"/>
      <c r="Q117" s="1"/>
    </row>
    <row r="118" spans="1:17" x14ac:dyDescent="0.25">
      <c r="A118" s="1"/>
      <c r="B118" s="1"/>
      <c r="C118" s="1"/>
      <c r="D118" s="1"/>
      <c r="E118" s="1"/>
      <c r="F118" s="1"/>
      <c r="G118" s="1"/>
      <c r="H118" s="1"/>
      <c r="I118" s="1"/>
      <c r="J118" s="1"/>
      <c r="K118" s="1"/>
      <c r="L118" s="1"/>
      <c r="M118" s="1"/>
      <c r="N118" s="1"/>
      <c r="O118" s="1"/>
      <c r="P118" s="1"/>
      <c r="Q118" s="1"/>
    </row>
    <row r="119" spans="1:17" x14ac:dyDescent="0.25">
      <c r="A119" s="1"/>
      <c r="B119" s="1"/>
      <c r="C119" s="1"/>
      <c r="D119" s="1"/>
      <c r="E119" s="1"/>
      <c r="F119" s="1"/>
      <c r="G119" s="1"/>
      <c r="H119" s="1"/>
      <c r="I119" s="1"/>
      <c r="J119" s="1"/>
      <c r="K119" s="1"/>
      <c r="L119" s="1"/>
      <c r="M119" s="1"/>
      <c r="N119" s="1"/>
      <c r="O119" s="1"/>
      <c r="P119" s="1"/>
      <c r="Q119" s="1"/>
    </row>
    <row r="120" spans="1:17" x14ac:dyDescent="0.25">
      <c r="A120" s="1"/>
      <c r="B120" s="1"/>
      <c r="C120" s="1"/>
      <c r="D120" s="1"/>
      <c r="E120" s="1"/>
      <c r="F120" s="1"/>
      <c r="G120" s="1"/>
      <c r="H120" s="1"/>
      <c r="I120" s="1"/>
      <c r="J120" s="1"/>
      <c r="K120" s="1"/>
      <c r="L120" s="1"/>
      <c r="M120" s="1"/>
      <c r="N120" s="1"/>
      <c r="O120" s="1"/>
      <c r="P120" s="1"/>
      <c r="Q120" s="1"/>
    </row>
    <row r="121" spans="1:17" x14ac:dyDescent="0.25">
      <c r="A121" s="1"/>
      <c r="B121" s="1"/>
      <c r="C121" s="1"/>
      <c r="D121" s="1"/>
      <c r="E121" s="1"/>
      <c r="F121" s="1"/>
      <c r="G121" s="1"/>
      <c r="H121" s="1"/>
      <c r="I121" s="1"/>
      <c r="J121" s="1"/>
      <c r="K121" s="1"/>
      <c r="L121" s="1"/>
      <c r="M121" s="1"/>
      <c r="N121" s="1"/>
      <c r="O121" s="1"/>
      <c r="P121" s="1"/>
      <c r="Q121" s="1"/>
    </row>
    <row r="122" spans="1:17" x14ac:dyDescent="0.25">
      <c r="A122" s="1"/>
      <c r="B122" s="1"/>
      <c r="C122" s="1"/>
      <c r="D122" s="1"/>
      <c r="E122" s="1"/>
      <c r="F122" s="1"/>
      <c r="G122" s="1"/>
      <c r="H122" s="1"/>
      <c r="I122" s="1"/>
      <c r="J122" s="1"/>
      <c r="K122" s="1"/>
      <c r="L122" s="1"/>
      <c r="M122" s="1"/>
      <c r="N122" s="1"/>
      <c r="O122" s="1"/>
      <c r="P122" s="1"/>
      <c r="Q122" s="1"/>
    </row>
    <row r="123" spans="1:17" x14ac:dyDescent="0.25">
      <c r="A123" s="1"/>
      <c r="B123" s="1"/>
      <c r="C123" s="1"/>
      <c r="D123" s="1"/>
      <c r="E123" s="1"/>
      <c r="F123" s="1"/>
      <c r="G123" s="1"/>
      <c r="H123" s="1"/>
      <c r="I123" s="1"/>
      <c r="J123" s="1"/>
      <c r="K123" s="1"/>
      <c r="L123" s="1"/>
      <c r="M123" s="1"/>
      <c r="N123" s="1"/>
      <c r="O123" s="1"/>
      <c r="P123" s="1"/>
      <c r="Q123" s="1"/>
    </row>
    <row r="124" spans="1:17" x14ac:dyDescent="0.25">
      <c r="A124" s="1"/>
      <c r="B124" s="1"/>
      <c r="C124" s="1"/>
      <c r="D124" s="1"/>
      <c r="E124" s="1"/>
      <c r="F124" s="1"/>
      <c r="G124" s="1"/>
      <c r="H124" s="1"/>
      <c r="I124" s="1"/>
      <c r="J124" s="1"/>
      <c r="K124" s="1"/>
      <c r="L124" s="1"/>
      <c r="M124" s="1"/>
      <c r="N124" s="1"/>
      <c r="O124" s="1"/>
      <c r="P124" s="1"/>
      <c r="Q124" s="1"/>
    </row>
    <row r="125" spans="1:17" x14ac:dyDescent="0.25">
      <c r="A125" s="1"/>
      <c r="B125" s="1"/>
      <c r="C125" s="1"/>
      <c r="D125" s="1"/>
      <c r="E125" s="1"/>
      <c r="F125" s="1"/>
      <c r="G125" s="1"/>
      <c r="H125" s="1"/>
      <c r="I125" s="1"/>
      <c r="J125" s="1"/>
      <c r="K125" s="1"/>
      <c r="L125" s="1"/>
      <c r="M125" s="1"/>
      <c r="N125" s="1"/>
      <c r="O125" s="1"/>
      <c r="P125" s="1"/>
      <c r="Q125" s="1"/>
    </row>
    <row r="126" spans="1:17" x14ac:dyDescent="0.25">
      <c r="A126" s="1"/>
      <c r="B126" s="1"/>
      <c r="C126" s="1"/>
      <c r="D126" s="1"/>
      <c r="E126" s="1"/>
      <c r="F126" s="1"/>
      <c r="G126" s="1"/>
      <c r="H126" s="1"/>
      <c r="I126" s="1"/>
      <c r="J126" s="1"/>
      <c r="K126" s="1"/>
      <c r="L126" s="1"/>
      <c r="M126" s="1"/>
      <c r="N126" s="1"/>
      <c r="O126" s="1"/>
      <c r="P126" s="1"/>
      <c r="Q126" s="1"/>
    </row>
    <row r="127" spans="1:17" x14ac:dyDescent="0.25">
      <c r="A127" s="1"/>
      <c r="B127" s="1"/>
      <c r="C127" s="1"/>
      <c r="D127" s="1"/>
      <c r="E127" s="1"/>
      <c r="F127" s="1"/>
      <c r="G127" s="1"/>
      <c r="H127" s="1"/>
      <c r="I127" s="1"/>
      <c r="J127" s="1"/>
      <c r="K127" s="1"/>
      <c r="L127" s="1"/>
      <c r="M127" s="1"/>
      <c r="N127" s="1"/>
      <c r="O127" s="1"/>
      <c r="P127" s="1"/>
      <c r="Q127" s="1"/>
    </row>
    <row r="128" spans="1:17" x14ac:dyDescent="0.25">
      <c r="A128" s="1"/>
      <c r="B128" s="1"/>
      <c r="C128" s="1"/>
      <c r="D128" s="1"/>
      <c r="E128" s="1"/>
      <c r="F128" s="1"/>
      <c r="G128" s="1"/>
      <c r="H128" s="1"/>
      <c r="I128" s="1"/>
      <c r="J128" s="1"/>
      <c r="K128" s="1"/>
      <c r="L128" s="1"/>
      <c r="M128" s="1"/>
      <c r="N128" s="1"/>
      <c r="O128" s="1"/>
      <c r="P128" s="1"/>
      <c r="Q128" s="1"/>
    </row>
    <row r="129" spans="1:17" x14ac:dyDescent="0.25">
      <c r="A129" s="1"/>
      <c r="B129" s="1"/>
      <c r="C129" s="1"/>
      <c r="D129" s="1"/>
      <c r="E129" s="1"/>
      <c r="F129" s="1"/>
      <c r="G129" s="1"/>
      <c r="H129" s="1"/>
      <c r="I129" s="1"/>
      <c r="J129" s="1"/>
      <c r="K129" s="1"/>
      <c r="L129" s="1"/>
      <c r="M129" s="1"/>
      <c r="N129" s="1"/>
      <c r="O129" s="1"/>
      <c r="P129" s="1"/>
      <c r="Q129" s="1"/>
    </row>
    <row r="130" spans="1:17" x14ac:dyDescent="0.25">
      <c r="A130" s="1"/>
      <c r="B130" s="1"/>
      <c r="C130" s="1"/>
      <c r="D130" s="1"/>
      <c r="E130" s="1"/>
      <c r="F130" s="1"/>
      <c r="G130" s="1"/>
      <c r="H130" s="1"/>
      <c r="I130" s="1"/>
      <c r="J130" s="1"/>
      <c r="K130" s="1"/>
      <c r="L130" s="1"/>
      <c r="M130" s="1"/>
      <c r="N130" s="1"/>
      <c r="O130" s="1"/>
      <c r="P130" s="1"/>
      <c r="Q130" s="1"/>
    </row>
    <row r="131" spans="1:17" x14ac:dyDescent="0.25">
      <c r="A131" s="1"/>
      <c r="B131" s="1"/>
      <c r="C131" s="1"/>
      <c r="D131" s="1"/>
      <c r="E131" s="1"/>
      <c r="F131" s="1"/>
      <c r="G131" s="1"/>
      <c r="H131" s="1"/>
      <c r="I131" s="1"/>
      <c r="J131" s="1"/>
      <c r="K131" s="1"/>
      <c r="L131" s="1"/>
      <c r="M131" s="1"/>
      <c r="N131" s="1"/>
      <c r="O131" s="1"/>
      <c r="P131" s="1"/>
      <c r="Q131" s="1"/>
    </row>
    <row r="132" spans="1:17" x14ac:dyDescent="0.25">
      <c r="A132" s="1"/>
      <c r="B132" s="1"/>
      <c r="C132" s="1"/>
      <c r="D132" s="1"/>
      <c r="E132" s="1"/>
      <c r="F132" s="1"/>
      <c r="G132" s="1"/>
      <c r="H132" s="1"/>
      <c r="I132" s="1"/>
      <c r="J132" s="1"/>
      <c r="K132" s="1"/>
      <c r="L132" s="1"/>
      <c r="M132" s="1"/>
      <c r="N132" s="1"/>
      <c r="O132" s="1"/>
      <c r="P132" s="1"/>
      <c r="Q132" s="1"/>
    </row>
    <row r="133" spans="1:17" x14ac:dyDescent="0.25">
      <c r="A133" s="1"/>
      <c r="B133" s="1"/>
      <c r="C133" s="1"/>
      <c r="D133" s="1"/>
      <c r="E133" s="1"/>
      <c r="F133" s="1"/>
      <c r="G133" s="1"/>
      <c r="H133" s="1"/>
      <c r="I133" s="1"/>
      <c r="J133" s="1"/>
      <c r="K133" s="1"/>
      <c r="L133" s="1"/>
      <c r="M133" s="1"/>
      <c r="N133" s="1"/>
      <c r="O133" s="1"/>
      <c r="P133" s="1"/>
      <c r="Q133" s="1"/>
    </row>
    <row r="134" spans="1:17" x14ac:dyDescent="0.25">
      <c r="A134" s="1"/>
      <c r="B134" s="1"/>
      <c r="C134" s="1"/>
      <c r="D134" s="1"/>
      <c r="E134" s="1"/>
      <c r="F134" s="1"/>
      <c r="G134" s="1"/>
      <c r="H134" s="1"/>
      <c r="I134" s="1"/>
      <c r="J134" s="1"/>
      <c r="K134" s="1"/>
      <c r="L134" s="1"/>
      <c r="M134" s="1"/>
      <c r="N134" s="1"/>
      <c r="O134" s="1"/>
      <c r="P134" s="1"/>
      <c r="Q134" s="1"/>
    </row>
    <row r="135" spans="1:17" x14ac:dyDescent="0.25">
      <c r="A135" s="1"/>
      <c r="B135" s="1"/>
      <c r="C135" s="1"/>
      <c r="D135" s="1"/>
      <c r="E135" s="1"/>
      <c r="F135" s="1"/>
      <c r="G135" s="1"/>
      <c r="H135" s="1"/>
      <c r="I135" s="1"/>
      <c r="J135" s="1"/>
      <c r="K135" s="1"/>
      <c r="L135" s="1"/>
      <c r="M135" s="1"/>
      <c r="N135" s="1"/>
      <c r="O135" s="1"/>
      <c r="P135" s="1"/>
      <c r="Q135" s="1"/>
    </row>
    <row r="136" spans="1:17" x14ac:dyDescent="0.25">
      <c r="A136" s="1"/>
      <c r="B136" s="1"/>
      <c r="C136" s="1"/>
      <c r="D136" s="1"/>
      <c r="E136" s="1"/>
      <c r="F136" s="1"/>
      <c r="G136" s="1"/>
      <c r="H136" s="1"/>
      <c r="I136" s="1"/>
      <c r="J136" s="1"/>
      <c r="K136" s="1"/>
      <c r="L136" s="1"/>
      <c r="M136" s="1"/>
      <c r="N136" s="1"/>
      <c r="O136" s="1"/>
      <c r="P136" s="1"/>
      <c r="Q136" s="1"/>
    </row>
    <row r="137" spans="1:17" x14ac:dyDescent="0.25">
      <c r="A137" s="1"/>
      <c r="B137" s="1"/>
      <c r="C137" s="1"/>
      <c r="D137" s="1"/>
      <c r="E137" s="1"/>
      <c r="F137" s="1"/>
      <c r="G137" s="1"/>
      <c r="H137" s="1"/>
      <c r="I137" s="1"/>
      <c r="J137" s="1"/>
      <c r="K137" s="1"/>
      <c r="L137" s="1"/>
      <c r="M137" s="1"/>
      <c r="N137" s="1"/>
      <c r="O137" s="1"/>
      <c r="P137" s="1"/>
      <c r="Q137" s="1"/>
    </row>
    <row r="138" spans="1:17" x14ac:dyDescent="0.25">
      <c r="A138" s="1"/>
      <c r="B138" s="1"/>
      <c r="C138" s="1"/>
      <c r="D138" s="1"/>
      <c r="E138" s="1"/>
      <c r="F138" s="1"/>
      <c r="G138" s="1"/>
      <c r="H138" s="1"/>
      <c r="I138" s="1"/>
      <c r="J138" s="1"/>
      <c r="K138" s="1"/>
      <c r="L138" s="1"/>
      <c r="M138" s="1"/>
      <c r="N138" s="1"/>
      <c r="O138" s="1"/>
      <c r="P138" s="1"/>
      <c r="Q138" s="1"/>
    </row>
    <row r="139" spans="1:17" x14ac:dyDescent="0.25">
      <c r="A139" s="1"/>
      <c r="B139" s="1"/>
      <c r="C139" s="1"/>
      <c r="D139" s="1"/>
      <c r="E139" s="1"/>
      <c r="F139" s="1"/>
      <c r="G139" s="1"/>
      <c r="H139" s="1"/>
      <c r="I139" s="1"/>
      <c r="J139" s="1"/>
      <c r="K139" s="1"/>
      <c r="L139" s="1"/>
      <c r="M139" s="1"/>
      <c r="N139" s="1"/>
      <c r="O139" s="1"/>
      <c r="P139" s="1"/>
      <c r="Q139" s="1"/>
    </row>
    <row r="140" spans="1:17" x14ac:dyDescent="0.25">
      <c r="A140" s="1"/>
      <c r="B140" s="1"/>
      <c r="C140" s="1"/>
      <c r="D140" s="1"/>
      <c r="E140" s="1"/>
      <c r="F140" s="1"/>
      <c r="G140" s="1"/>
      <c r="H140" s="1"/>
      <c r="I140" s="1"/>
      <c r="J140" s="1"/>
      <c r="K140" s="1"/>
      <c r="L140" s="1"/>
      <c r="M140" s="1"/>
      <c r="N140" s="1"/>
      <c r="O140" s="1"/>
      <c r="P140" s="1"/>
      <c r="Q140" s="1"/>
    </row>
    <row r="141" spans="1:17" x14ac:dyDescent="0.25">
      <c r="A141" s="1"/>
      <c r="B141" s="1"/>
      <c r="C141" s="1"/>
      <c r="D141" s="1"/>
      <c r="E141" s="1"/>
      <c r="F141" s="1"/>
      <c r="G141" s="1"/>
      <c r="H141" s="1"/>
      <c r="I141" s="1"/>
      <c r="J141" s="1"/>
      <c r="K141" s="1"/>
      <c r="L141" s="1"/>
      <c r="M141" s="1"/>
      <c r="N141" s="1"/>
      <c r="O141" s="1"/>
      <c r="P141" s="1"/>
      <c r="Q141" s="1"/>
    </row>
    <row r="142" spans="1:17" x14ac:dyDescent="0.25">
      <c r="A142" s="1"/>
      <c r="B142" s="1"/>
      <c r="C142" s="1"/>
      <c r="D142" s="1"/>
      <c r="E142" s="1"/>
      <c r="F142" s="1"/>
      <c r="G142" s="1"/>
      <c r="H142" s="1"/>
      <c r="I142" s="1"/>
      <c r="J142" s="1"/>
      <c r="K142" s="1"/>
      <c r="L142" s="1"/>
      <c r="M142" s="1"/>
      <c r="N142" s="1"/>
      <c r="O142" s="1"/>
      <c r="P142" s="1"/>
      <c r="Q142" s="1"/>
    </row>
    <row r="143" spans="1:17" x14ac:dyDescent="0.25">
      <c r="A143" s="1"/>
      <c r="B143" s="1"/>
      <c r="C143" s="1"/>
      <c r="D143" s="1"/>
      <c r="E143" s="1"/>
      <c r="F143" s="1"/>
      <c r="G143" s="1"/>
      <c r="H143" s="1"/>
      <c r="I143" s="1"/>
      <c r="J143" s="1"/>
      <c r="K143" s="1"/>
      <c r="L143" s="1"/>
      <c r="M143" s="1"/>
      <c r="N143" s="1"/>
      <c r="O143" s="1"/>
      <c r="P143" s="1"/>
      <c r="Q143" s="1"/>
    </row>
    <row r="144" spans="1:17" x14ac:dyDescent="0.25">
      <c r="A144" s="1"/>
      <c r="B144" s="1"/>
      <c r="C144" s="1"/>
      <c r="D144" s="1"/>
      <c r="E144" s="1"/>
      <c r="F144" s="1"/>
      <c r="G144" s="1"/>
      <c r="H144" s="1"/>
      <c r="I144" s="1"/>
      <c r="J144" s="1"/>
      <c r="K144" s="1"/>
      <c r="L144" s="1"/>
      <c r="M144" s="1"/>
      <c r="N144" s="1"/>
      <c r="O144" s="1"/>
      <c r="P144" s="1"/>
      <c r="Q144" s="1"/>
    </row>
    <row r="145" spans="1:17" x14ac:dyDescent="0.25">
      <c r="A145" s="1"/>
      <c r="B145" s="1"/>
      <c r="C145" s="1"/>
      <c r="D145" s="1"/>
      <c r="E145" s="1"/>
      <c r="F145" s="1"/>
      <c r="G145" s="1"/>
      <c r="H145" s="1"/>
      <c r="I145" s="1"/>
      <c r="J145" s="1"/>
      <c r="K145" s="1"/>
      <c r="L145" s="1"/>
      <c r="M145" s="1"/>
      <c r="N145" s="1"/>
      <c r="O145" s="1"/>
      <c r="P145" s="1"/>
      <c r="Q145" s="1"/>
    </row>
    <row r="146" spans="1:17" x14ac:dyDescent="0.25">
      <c r="A146" s="1"/>
      <c r="B146" s="1"/>
      <c r="C146" s="1"/>
      <c r="D146" s="1"/>
      <c r="E146" s="1"/>
      <c r="F146" s="1"/>
      <c r="G146" s="1"/>
      <c r="H146" s="1"/>
      <c r="I146" s="1"/>
      <c r="J146" s="1"/>
      <c r="K146" s="1"/>
      <c r="L146" s="1"/>
      <c r="M146" s="1"/>
      <c r="N146" s="1"/>
      <c r="O146" s="1"/>
      <c r="P146" s="1"/>
      <c r="Q146" s="1"/>
    </row>
    <row r="147" spans="1:17" x14ac:dyDescent="0.25">
      <c r="A147" s="1"/>
      <c r="B147" s="1"/>
      <c r="C147" s="1"/>
      <c r="D147" s="1"/>
      <c r="E147" s="1"/>
      <c r="F147" s="1"/>
      <c r="G147" s="1"/>
      <c r="H147" s="1"/>
      <c r="I147" s="1"/>
      <c r="J147" s="1"/>
      <c r="K147" s="1"/>
      <c r="L147" s="1"/>
      <c r="M147" s="1"/>
      <c r="N147" s="1"/>
      <c r="O147" s="1"/>
      <c r="P147" s="1"/>
      <c r="Q147" s="1"/>
    </row>
    <row r="148" spans="1:17" x14ac:dyDescent="0.25">
      <c r="A148" s="1"/>
      <c r="B148" s="1"/>
      <c r="C148" s="1"/>
      <c r="D148" s="1"/>
      <c r="E148" s="1"/>
      <c r="F148" s="1"/>
      <c r="G148" s="1"/>
      <c r="H148" s="1"/>
      <c r="I148" s="1"/>
      <c r="J148" s="1"/>
      <c r="K148" s="1"/>
      <c r="L148" s="1"/>
      <c r="M148" s="1"/>
      <c r="N148" s="1"/>
      <c r="O148" s="1"/>
      <c r="P148" s="1"/>
      <c r="Q148" s="1"/>
    </row>
    <row r="149" spans="1:17" x14ac:dyDescent="0.25">
      <c r="A149" s="1"/>
      <c r="B149" s="1"/>
      <c r="C149" s="1"/>
      <c r="D149" s="1"/>
      <c r="E149" s="1"/>
      <c r="F149" s="1"/>
      <c r="G149" s="1"/>
      <c r="H149" s="1"/>
      <c r="I149" s="1"/>
      <c r="J149" s="1"/>
      <c r="K149" s="1"/>
      <c r="L149" s="1"/>
      <c r="M149" s="1"/>
      <c r="N149" s="1"/>
      <c r="O149" s="1"/>
      <c r="P149" s="1"/>
      <c r="Q149" s="1"/>
    </row>
    <row r="150" spans="1:17" x14ac:dyDescent="0.25">
      <c r="A150" s="1"/>
      <c r="B150" s="1"/>
      <c r="C150" s="1"/>
      <c r="D150" s="1"/>
      <c r="E150" s="1"/>
      <c r="F150" s="1"/>
      <c r="G150" s="1"/>
      <c r="H150" s="1"/>
      <c r="I150" s="1"/>
      <c r="J150" s="1"/>
      <c r="K150" s="1"/>
      <c r="L150" s="1"/>
      <c r="M150" s="1"/>
      <c r="N150" s="1"/>
      <c r="O150" s="1"/>
      <c r="P150" s="1"/>
      <c r="Q150" s="1"/>
    </row>
    <row r="151" spans="1:17" x14ac:dyDescent="0.25">
      <c r="A151" s="1"/>
      <c r="B151" s="1"/>
      <c r="C151" s="1"/>
      <c r="D151" s="1"/>
      <c r="E151" s="1"/>
      <c r="F151" s="1"/>
      <c r="G151" s="1"/>
      <c r="H151" s="1"/>
      <c r="I151" s="1"/>
      <c r="J151" s="1"/>
      <c r="K151" s="1"/>
      <c r="L151" s="1"/>
      <c r="M151" s="1"/>
      <c r="N151" s="1"/>
      <c r="O151" s="1"/>
      <c r="P151" s="1"/>
      <c r="Q151" s="1"/>
    </row>
    <row r="152" spans="1:17" x14ac:dyDescent="0.25">
      <c r="A152" s="1"/>
      <c r="B152" s="1"/>
      <c r="C152" s="1"/>
      <c r="D152" s="1"/>
      <c r="E152" s="1"/>
      <c r="F152" s="1"/>
      <c r="G152" s="1"/>
      <c r="H152" s="1"/>
      <c r="I152" s="1"/>
      <c r="J152" s="1"/>
      <c r="K152" s="1"/>
      <c r="L152" s="1"/>
      <c r="M152" s="1"/>
      <c r="N152" s="1"/>
      <c r="O152" s="1"/>
      <c r="P152" s="1"/>
      <c r="Q152" s="1"/>
    </row>
    <row r="153" spans="1:17" x14ac:dyDescent="0.25">
      <c r="A153" s="1"/>
      <c r="B153" s="1"/>
      <c r="C153" s="1"/>
      <c r="D153" s="1"/>
      <c r="E153" s="1"/>
      <c r="F153" s="1"/>
      <c r="G153" s="1"/>
      <c r="H153" s="1"/>
      <c r="I153" s="1"/>
      <c r="J153" s="1"/>
      <c r="K153" s="1"/>
      <c r="L153" s="1"/>
      <c r="M153" s="1"/>
      <c r="N153" s="1"/>
      <c r="O153" s="1"/>
      <c r="P153" s="1"/>
      <c r="Q153" s="1"/>
    </row>
    <row r="154" spans="1:17" x14ac:dyDescent="0.25">
      <c r="A154" s="1"/>
      <c r="B154" s="1"/>
      <c r="C154" s="1"/>
      <c r="D154" s="1"/>
      <c r="E154" s="1"/>
      <c r="F154" s="1"/>
      <c r="G154" s="1"/>
      <c r="H154" s="1"/>
      <c r="I154" s="1"/>
      <c r="J154" s="1"/>
      <c r="K154" s="1"/>
      <c r="L154" s="1"/>
      <c r="M154" s="1"/>
      <c r="N154" s="1"/>
      <c r="O154" s="1"/>
      <c r="P154" s="1"/>
      <c r="Q154" s="1"/>
    </row>
    <row r="155" spans="1:17" x14ac:dyDescent="0.25">
      <c r="A155" s="1"/>
      <c r="B155" s="1"/>
      <c r="C155" s="1"/>
      <c r="D155" s="1"/>
      <c r="E155" s="1"/>
      <c r="F155" s="1"/>
      <c r="G155" s="1"/>
      <c r="H155" s="1"/>
      <c r="I155" s="1"/>
      <c r="J155" s="1"/>
      <c r="K155" s="1"/>
      <c r="L155" s="1"/>
      <c r="M155" s="1"/>
      <c r="N155" s="1"/>
      <c r="O155" s="1"/>
      <c r="P155" s="1"/>
      <c r="Q155" s="1"/>
    </row>
    <row r="156" spans="1:17" x14ac:dyDescent="0.25">
      <c r="A156" s="1"/>
      <c r="B156" s="1"/>
      <c r="C156" s="1"/>
      <c r="D156" s="1"/>
      <c r="E156" s="1"/>
      <c r="F156" s="1"/>
      <c r="G156" s="1"/>
      <c r="H156" s="1"/>
      <c r="I156" s="1"/>
      <c r="J156" s="1"/>
      <c r="K156" s="1"/>
      <c r="L156" s="1"/>
      <c r="M156" s="1"/>
      <c r="N156" s="1"/>
      <c r="O156" s="1"/>
      <c r="P156" s="39" t="s">
        <v>317</v>
      </c>
      <c r="Q156" s="1"/>
    </row>
    <row r="157" spans="1:17" x14ac:dyDescent="0.25">
      <c r="A157" s="1"/>
      <c r="B157" s="1"/>
      <c r="C157" s="1"/>
      <c r="D157" s="1"/>
      <c r="E157" s="1"/>
      <c r="F157" s="1"/>
      <c r="G157" s="1"/>
      <c r="H157" s="1"/>
      <c r="I157" s="1"/>
      <c r="J157" s="1"/>
      <c r="K157" s="1"/>
      <c r="L157" s="1"/>
      <c r="M157" s="1"/>
      <c r="N157" s="1"/>
      <c r="O157" s="1"/>
      <c r="P157" s="1"/>
      <c r="Q157" s="1"/>
    </row>
    <row r="160" spans="1:17" x14ac:dyDescent="0.25">
      <c r="P160" s="178"/>
    </row>
  </sheetData>
  <sheetProtection sheet="1" selectLockedCells="1"/>
  <mergeCells count="23">
    <mergeCell ref="K12:P12"/>
    <mergeCell ref="K13:P13"/>
    <mergeCell ref="K15:N15"/>
    <mergeCell ref="K14:N14"/>
    <mergeCell ref="O14:P14"/>
    <mergeCell ref="O15:P15"/>
    <mergeCell ref="D82:G82"/>
    <mergeCell ref="H82:K82"/>
    <mergeCell ref="L82:L83"/>
    <mergeCell ref="M82:P83"/>
    <mergeCell ref="D83:G83"/>
    <mergeCell ref="H83:K83"/>
    <mergeCell ref="L3:P3"/>
    <mergeCell ref="K4:P4"/>
    <mergeCell ref="K5:P5"/>
    <mergeCell ref="K6:P6"/>
    <mergeCell ref="B7:I11"/>
    <mergeCell ref="K7:P7"/>
    <mergeCell ref="K8:K9"/>
    <mergeCell ref="O8:P8"/>
    <mergeCell ref="O9:P9"/>
    <mergeCell ref="K10:M10"/>
    <mergeCell ref="N10:N11"/>
  </mergeCells>
  <pageMargins left="0.23622047244094491" right="0.23622047244094491" top="0.74803149606299213" bottom="0.74803149606299213" header="0.31496062992125984" footer="0.31496062992125984"/>
  <pageSetup scale="60" fitToHeight="0" orientation="portrait" r:id="rId1"/>
  <rowBreaks count="1" manualBreakCount="1">
    <brk id="79" max="1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6:A123"/>
  <sheetViews>
    <sheetView topLeftCell="A4" workbookViewId="0">
      <selection activeCell="A7" sqref="A7:XFD7"/>
    </sheetView>
  </sheetViews>
  <sheetFormatPr baseColWidth="10" defaultColWidth="11.42578125" defaultRowHeight="15" x14ac:dyDescent="0.25"/>
  <sheetData>
    <row r="6" spans="1:1" x14ac:dyDescent="0.25">
      <c r="A6" t="s">
        <v>320</v>
      </c>
    </row>
    <row r="7" spans="1:1" x14ac:dyDescent="0.25">
      <c r="A7">
        <v>0</v>
      </c>
    </row>
    <row r="8" spans="1:1" x14ac:dyDescent="0.25">
      <c r="A8">
        <v>1</v>
      </c>
    </row>
    <row r="9" spans="1:1" x14ac:dyDescent="0.25">
      <c r="A9">
        <v>2</v>
      </c>
    </row>
    <row r="10" spans="1:1" x14ac:dyDescent="0.25">
      <c r="A10">
        <v>3</v>
      </c>
    </row>
    <row r="12" spans="1:1" x14ac:dyDescent="0.25">
      <c r="A12" t="s">
        <v>321</v>
      </c>
    </row>
    <row r="13" spans="1:1" x14ac:dyDescent="0.25">
      <c r="A13">
        <v>0</v>
      </c>
    </row>
    <row r="14" spans="1:1" x14ac:dyDescent="0.25">
      <c r="A14">
        <v>1</v>
      </c>
    </row>
    <row r="15" spans="1:1" x14ac:dyDescent="0.25">
      <c r="A15">
        <v>2</v>
      </c>
    </row>
    <row r="16" spans="1:1" x14ac:dyDescent="0.25">
      <c r="A16">
        <v>3</v>
      </c>
    </row>
    <row r="17" spans="1:1" x14ac:dyDescent="0.25">
      <c r="A17">
        <v>4</v>
      </c>
    </row>
    <row r="19" spans="1:1" x14ac:dyDescent="0.25">
      <c r="A19" t="s">
        <v>322</v>
      </c>
    </row>
    <row r="20" spans="1:1" x14ac:dyDescent="0.25">
      <c r="A20" t="s">
        <v>323</v>
      </c>
    </row>
    <row r="21" spans="1:1" x14ac:dyDescent="0.25">
      <c r="A21" t="s">
        <v>324</v>
      </c>
    </row>
    <row r="22" spans="1:1" x14ac:dyDescent="0.25">
      <c r="A22" t="s">
        <v>325</v>
      </c>
    </row>
    <row r="23" spans="1:1" x14ac:dyDescent="0.25">
      <c r="A23" t="s">
        <v>326</v>
      </c>
    </row>
    <row r="24" spans="1:1" x14ac:dyDescent="0.25">
      <c r="A24"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3" spans="1:1" x14ac:dyDescent="0.25">
      <c r="A33" t="s">
        <v>334</v>
      </c>
    </row>
    <row r="34" spans="1:1" x14ac:dyDescent="0.25">
      <c r="A34" t="s">
        <v>335</v>
      </c>
    </row>
    <row r="35" spans="1:1" x14ac:dyDescent="0.25">
      <c r="A35" t="s">
        <v>336</v>
      </c>
    </row>
    <row r="36" spans="1:1" x14ac:dyDescent="0.25">
      <c r="A36" t="s">
        <v>337</v>
      </c>
    </row>
    <row r="37" spans="1:1" x14ac:dyDescent="0.25">
      <c r="A37" t="s">
        <v>338</v>
      </c>
    </row>
    <row r="38" spans="1:1" x14ac:dyDescent="0.25">
      <c r="A38" t="s">
        <v>339</v>
      </c>
    </row>
    <row r="40" spans="1:1" x14ac:dyDescent="0.25">
      <c r="A40" t="s">
        <v>340</v>
      </c>
    </row>
    <row r="41" spans="1:1" x14ac:dyDescent="0.25">
      <c r="A41" t="s">
        <v>335</v>
      </c>
    </row>
    <row r="42" spans="1:1" x14ac:dyDescent="0.25">
      <c r="A42" t="s">
        <v>336</v>
      </c>
    </row>
    <row r="43" spans="1:1" x14ac:dyDescent="0.25">
      <c r="A43" t="s">
        <v>337</v>
      </c>
    </row>
    <row r="44" spans="1:1" x14ac:dyDescent="0.25">
      <c r="A44" t="s">
        <v>338</v>
      </c>
    </row>
    <row r="45" spans="1:1" x14ac:dyDescent="0.25">
      <c r="A45" t="s">
        <v>339</v>
      </c>
    </row>
    <row r="47" spans="1:1" x14ac:dyDescent="0.25">
      <c r="A47" t="s">
        <v>341</v>
      </c>
    </row>
    <row r="48" spans="1:1" x14ac:dyDescent="0.25">
      <c r="A48" t="s">
        <v>335</v>
      </c>
    </row>
    <row r="49" spans="1:1" x14ac:dyDescent="0.25">
      <c r="A49" t="s">
        <v>336</v>
      </c>
    </row>
    <row r="50" spans="1:1" x14ac:dyDescent="0.25">
      <c r="A50" t="s">
        <v>337</v>
      </c>
    </row>
    <row r="51" spans="1:1" x14ac:dyDescent="0.25">
      <c r="A51" t="s">
        <v>338</v>
      </c>
    </row>
    <row r="52" spans="1:1" x14ac:dyDescent="0.25">
      <c r="A52" t="s">
        <v>339</v>
      </c>
    </row>
    <row r="54" spans="1:1" x14ac:dyDescent="0.25">
      <c r="A54" t="s">
        <v>342</v>
      </c>
    </row>
    <row r="55" spans="1:1" x14ac:dyDescent="0.25">
      <c r="A55" t="s">
        <v>343</v>
      </c>
    </row>
    <row r="56" spans="1:1" x14ac:dyDescent="0.25">
      <c r="A56" t="s">
        <v>344</v>
      </c>
    </row>
    <row r="57" spans="1:1" x14ac:dyDescent="0.25">
      <c r="A57" t="s">
        <v>345</v>
      </c>
    </row>
    <row r="58" spans="1:1" x14ac:dyDescent="0.25">
      <c r="A58" t="s">
        <v>346</v>
      </c>
    </row>
    <row r="59" spans="1:1" x14ac:dyDescent="0.25">
      <c r="A59" t="s">
        <v>347</v>
      </c>
    </row>
    <row r="61" spans="1:1" x14ac:dyDescent="0.25">
      <c r="A61" t="s">
        <v>348</v>
      </c>
    </row>
    <row r="62" spans="1:1" x14ac:dyDescent="0.25">
      <c r="A62" t="s">
        <v>343</v>
      </c>
    </row>
    <row r="63" spans="1:1" x14ac:dyDescent="0.25">
      <c r="A63" t="s">
        <v>344</v>
      </c>
    </row>
    <row r="64" spans="1:1" x14ac:dyDescent="0.25">
      <c r="A64" t="s">
        <v>345</v>
      </c>
    </row>
    <row r="65" spans="1:1" x14ac:dyDescent="0.25">
      <c r="A65" t="s">
        <v>346</v>
      </c>
    </row>
    <row r="66" spans="1:1" x14ac:dyDescent="0.25">
      <c r="A66" t="s">
        <v>347</v>
      </c>
    </row>
    <row r="68" spans="1:1" x14ac:dyDescent="0.25">
      <c r="A68" t="s">
        <v>349</v>
      </c>
    </row>
    <row r="69" spans="1:1" x14ac:dyDescent="0.25">
      <c r="A69">
        <v>1</v>
      </c>
    </row>
    <row r="70" spans="1:1" x14ac:dyDescent="0.25">
      <c r="A70">
        <v>1.5</v>
      </c>
    </row>
    <row r="71" spans="1:1" x14ac:dyDescent="0.25">
      <c r="A71">
        <v>2</v>
      </c>
    </row>
    <row r="72" spans="1:1" x14ac:dyDescent="0.25">
      <c r="A72">
        <v>2.5</v>
      </c>
    </row>
    <row r="73" spans="1:1" x14ac:dyDescent="0.25">
      <c r="A73">
        <v>3</v>
      </c>
    </row>
    <row r="74" spans="1:1" x14ac:dyDescent="0.25">
      <c r="A74">
        <v>3.5</v>
      </c>
    </row>
    <row r="75" spans="1:1" x14ac:dyDescent="0.25">
      <c r="A75">
        <v>4</v>
      </c>
    </row>
    <row r="76" spans="1:1" x14ac:dyDescent="0.25">
      <c r="A76">
        <v>4.5</v>
      </c>
    </row>
    <row r="77" spans="1:1" x14ac:dyDescent="0.25">
      <c r="A77">
        <v>5</v>
      </c>
    </row>
    <row r="78" spans="1:1" x14ac:dyDescent="0.25">
      <c r="A78">
        <v>5.5</v>
      </c>
    </row>
    <row r="80" spans="1:1" x14ac:dyDescent="0.25">
      <c r="A80" t="s">
        <v>350</v>
      </c>
    </row>
    <row r="82" spans="1:1" x14ac:dyDescent="0.25">
      <c r="A82">
        <v>0</v>
      </c>
    </row>
    <row r="83" spans="1:1" x14ac:dyDescent="0.25">
      <c r="A83">
        <v>1</v>
      </c>
    </row>
    <row r="84" spans="1:1" x14ac:dyDescent="0.25">
      <c r="A84">
        <v>2</v>
      </c>
    </row>
    <row r="85" spans="1:1" x14ac:dyDescent="0.25">
      <c r="A85">
        <v>3</v>
      </c>
    </row>
    <row r="86" spans="1:1" x14ac:dyDescent="0.25">
      <c r="A86">
        <v>4</v>
      </c>
    </row>
    <row r="87" spans="1:1" x14ac:dyDescent="0.25">
      <c r="A87">
        <v>5</v>
      </c>
    </row>
    <row r="88" spans="1:1" x14ac:dyDescent="0.25">
      <c r="A88">
        <v>6</v>
      </c>
    </row>
    <row r="89" spans="1:1" x14ac:dyDescent="0.25">
      <c r="A89">
        <v>7</v>
      </c>
    </row>
    <row r="90" spans="1:1" x14ac:dyDescent="0.25">
      <c r="A90">
        <v>8</v>
      </c>
    </row>
    <row r="91" spans="1:1" x14ac:dyDescent="0.25">
      <c r="A91" s="4" t="s">
        <v>233</v>
      </c>
    </row>
    <row r="93" spans="1:1" x14ac:dyDescent="0.25">
      <c r="A93" t="s">
        <v>351</v>
      </c>
    </row>
    <row r="95" spans="1:1" x14ac:dyDescent="0.25">
      <c r="A95">
        <v>0</v>
      </c>
    </row>
    <row r="96" spans="1:1" x14ac:dyDescent="0.25">
      <c r="A96">
        <v>1</v>
      </c>
    </row>
    <row r="97" spans="1:1" x14ac:dyDescent="0.25">
      <c r="A97">
        <v>2</v>
      </c>
    </row>
    <row r="98" spans="1:1" x14ac:dyDescent="0.25">
      <c r="A98">
        <v>3</v>
      </c>
    </row>
    <row r="99" spans="1:1" x14ac:dyDescent="0.25">
      <c r="A99">
        <v>4</v>
      </c>
    </row>
    <row r="100" spans="1:1" x14ac:dyDescent="0.25">
      <c r="A100">
        <v>5</v>
      </c>
    </row>
    <row r="101" spans="1:1" x14ac:dyDescent="0.25">
      <c r="A101">
        <v>6</v>
      </c>
    </row>
    <row r="102" spans="1:1" x14ac:dyDescent="0.25">
      <c r="A102">
        <v>7</v>
      </c>
    </row>
    <row r="103" spans="1:1" x14ac:dyDescent="0.25">
      <c r="A103">
        <v>8</v>
      </c>
    </row>
    <row r="105" spans="1:1" x14ac:dyDescent="0.25">
      <c r="A105" t="s">
        <v>352</v>
      </c>
    </row>
    <row r="106" spans="1:1" x14ac:dyDescent="0.25">
      <c r="A106">
        <v>0</v>
      </c>
    </row>
    <row r="107" spans="1:1" x14ac:dyDescent="0.25">
      <c r="A107">
        <v>1</v>
      </c>
    </row>
    <row r="108" spans="1:1" x14ac:dyDescent="0.25">
      <c r="A108">
        <v>2</v>
      </c>
    </row>
    <row r="109" spans="1:1" x14ac:dyDescent="0.25">
      <c r="A109">
        <v>3</v>
      </c>
    </row>
    <row r="110" spans="1:1" x14ac:dyDescent="0.25">
      <c r="A110">
        <v>4</v>
      </c>
    </row>
    <row r="112" spans="1:1" x14ac:dyDescent="0.25">
      <c r="A112" t="s">
        <v>353</v>
      </c>
    </row>
    <row r="113" spans="1:1" x14ac:dyDescent="0.25">
      <c r="A113">
        <v>0</v>
      </c>
    </row>
    <row r="114" spans="1:1" x14ac:dyDescent="0.25">
      <c r="A114">
        <v>1</v>
      </c>
    </row>
    <row r="115" spans="1:1" x14ac:dyDescent="0.25">
      <c r="A115">
        <v>2</v>
      </c>
    </row>
    <row r="116" spans="1:1" x14ac:dyDescent="0.25">
      <c r="A116">
        <v>3</v>
      </c>
    </row>
    <row r="117" spans="1:1" x14ac:dyDescent="0.25">
      <c r="A117">
        <v>4</v>
      </c>
    </row>
    <row r="119" spans="1:1" x14ac:dyDescent="0.25">
      <c r="A119" t="s">
        <v>12</v>
      </c>
    </row>
    <row r="120" spans="1:1" x14ac:dyDescent="0.25">
      <c r="A120" t="s">
        <v>354</v>
      </c>
    </row>
    <row r="121" spans="1:1" x14ac:dyDescent="0.25">
      <c r="A121" t="s">
        <v>355</v>
      </c>
    </row>
    <row r="122" spans="1:1" x14ac:dyDescent="0.25">
      <c r="A122" t="s">
        <v>356</v>
      </c>
    </row>
    <row r="123" spans="1:1" x14ac:dyDescent="0.25">
      <c r="A123" t="s">
        <v>357</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Q79"/>
  <sheetViews>
    <sheetView tabSelected="1" showWhiteSpace="0" zoomScale="75" zoomScaleNormal="75" workbookViewId="0">
      <selection activeCell="R80" sqref="R80"/>
    </sheetView>
  </sheetViews>
  <sheetFormatPr baseColWidth="10" defaultColWidth="6.7109375" defaultRowHeight="15" x14ac:dyDescent="0.25"/>
  <cols>
    <col min="1" max="16" width="10.28515625" customWidth="1"/>
    <col min="17" max="17" width="2.28515625" customWidth="1"/>
  </cols>
  <sheetData>
    <row r="1" spans="1:17" s="6" customFormat="1" ht="14.25" x14ac:dyDescent="0.2">
      <c r="A1" s="7"/>
      <c r="B1" s="7"/>
      <c r="C1" s="7"/>
      <c r="D1" s="7"/>
      <c r="E1" s="7"/>
      <c r="F1" s="7"/>
      <c r="G1" s="7"/>
      <c r="H1" s="7"/>
      <c r="I1" s="7"/>
      <c r="J1" s="7"/>
      <c r="K1" s="7"/>
      <c r="L1" s="7"/>
      <c r="M1" s="7"/>
      <c r="N1" s="7"/>
      <c r="O1" s="7"/>
      <c r="P1" s="7"/>
      <c r="Q1" s="7"/>
    </row>
    <row r="2" spans="1:17" s="6" customFormat="1" thickBot="1" x14ac:dyDescent="0.25">
      <c r="A2" s="7"/>
      <c r="B2" s="7"/>
      <c r="C2" s="7"/>
      <c r="D2" s="7"/>
      <c r="E2" s="7"/>
      <c r="F2" s="7"/>
      <c r="G2" s="7"/>
      <c r="H2" s="7"/>
      <c r="I2" s="7"/>
      <c r="J2" s="7"/>
      <c r="K2" s="7"/>
      <c r="L2" s="7"/>
      <c r="M2" s="7"/>
      <c r="N2" s="7"/>
      <c r="O2" s="7"/>
      <c r="P2" s="7"/>
      <c r="Q2" s="7"/>
    </row>
    <row r="3" spans="1:17" s="6" customFormat="1" ht="27" customHeight="1" x14ac:dyDescent="0.2">
      <c r="A3" s="7"/>
      <c r="B3" s="7"/>
      <c r="C3" s="7"/>
      <c r="D3" s="7"/>
      <c r="E3" s="7"/>
      <c r="F3" s="7"/>
      <c r="G3" s="7"/>
      <c r="H3" s="7"/>
      <c r="I3" s="7"/>
      <c r="J3" s="7"/>
      <c r="K3" s="88" t="s">
        <v>8</v>
      </c>
      <c r="L3" s="908" t="str">
        <f>IF(IDENTIFICATION!D20=0,"",IDENTIFICATION!D20)</f>
        <v/>
      </c>
      <c r="M3" s="908"/>
      <c r="N3" s="908"/>
      <c r="O3" s="908"/>
      <c r="P3" s="909"/>
      <c r="Q3" s="7"/>
    </row>
    <row r="4" spans="1:17" s="6" customFormat="1" ht="9" customHeight="1" x14ac:dyDescent="0.2">
      <c r="A4" s="7"/>
      <c r="B4" s="7"/>
      <c r="C4" s="7"/>
      <c r="D4" s="7"/>
      <c r="E4" s="7"/>
      <c r="F4" s="7"/>
      <c r="G4" s="7"/>
      <c r="H4" s="7"/>
      <c r="I4" s="7"/>
      <c r="J4" s="7"/>
      <c r="K4" s="905" t="s">
        <v>9</v>
      </c>
      <c r="L4" s="910"/>
      <c r="M4" s="910"/>
      <c r="N4" s="910"/>
      <c r="O4" s="910"/>
      <c r="P4" s="911"/>
      <c r="Q4" s="7"/>
    </row>
    <row r="5" spans="1:17" s="6" customFormat="1" ht="18" customHeight="1" x14ac:dyDescent="0.2">
      <c r="A5" s="7"/>
      <c r="B5" s="7"/>
      <c r="C5" s="7"/>
      <c r="D5" s="7"/>
      <c r="E5" s="7"/>
      <c r="F5" s="7"/>
      <c r="G5" s="7"/>
      <c r="H5" s="7"/>
      <c r="I5" s="7"/>
      <c r="J5" s="7"/>
      <c r="K5" s="912" t="str">
        <f>IF(IDENTIFICATION!C22=0,"",IDENTIFICATION!C22)</f>
        <v/>
      </c>
      <c r="L5" s="913"/>
      <c r="M5" s="913"/>
      <c r="N5" s="913"/>
      <c r="O5" s="913"/>
      <c r="P5" s="914"/>
      <c r="Q5" s="7"/>
    </row>
    <row r="6" spans="1:17" s="6" customFormat="1" ht="9" customHeight="1" x14ac:dyDescent="0.2">
      <c r="A6" s="7"/>
      <c r="B6" s="7"/>
      <c r="C6" s="7"/>
      <c r="D6" s="7"/>
      <c r="E6" s="7"/>
      <c r="F6" s="7"/>
      <c r="G6" s="7"/>
      <c r="H6" s="7"/>
      <c r="I6" s="7"/>
      <c r="J6" s="7"/>
      <c r="K6" s="905" t="s">
        <v>10</v>
      </c>
      <c r="L6" s="624"/>
      <c r="M6" s="624"/>
      <c r="N6" s="624"/>
      <c r="O6" s="624"/>
      <c r="P6" s="903"/>
      <c r="Q6" s="7"/>
    </row>
    <row r="7" spans="1:17" s="6" customFormat="1" ht="18" customHeight="1" x14ac:dyDescent="0.2">
      <c r="A7" s="7"/>
      <c r="B7" s="613" t="s">
        <v>358</v>
      </c>
      <c r="C7" s="613"/>
      <c r="D7" s="613"/>
      <c r="E7" s="613"/>
      <c r="F7" s="613"/>
      <c r="G7" s="613"/>
      <c r="H7" s="613"/>
      <c r="I7" s="613"/>
      <c r="J7" s="7"/>
      <c r="K7" s="912" t="str">
        <f>IF(IDENTIFICATION!C24=0,"",IDENTIFICATION!C24)</f>
        <v/>
      </c>
      <c r="L7" s="607"/>
      <c r="M7" s="607"/>
      <c r="N7" s="607"/>
      <c r="O7" s="607"/>
      <c r="P7" s="915"/>
      <c r="Q7" s="7"/>
    </row>
    <row r="8" spans="1:17" s="6" customFormat="1" ht="9" customHeight="1" x14ac:dyDescent="0.2">
      <c r="A8" s="7"/>
      <c r="B8" s="613"/>
      <c r="C8" s="613"/>
      <c r="D8" s="613"/>
      <c r="E8" s="613"/>
      <c r="F8" s="613"/>
      <c r="G8" s="613"/>
      <c r="H8" s="613"/>
      <c r="I8" s="613"/>
      <c r="J8" s="7"/>
      <c r="K8" s="551" t="s">
        <v>11</v>
      </c>
      <c r="L8" s="248" t="s">
        <v>3</v>
      </c>
      <c r="M8" s="250" t="s">
        <v>4</v>
      </c>
      <c r="N8" s="250" t="s">
        <v>5</v>
      </c>
      <c r="O8" s="624" t="s">
        <v>12</v>
      </c>
      <c r="P8" s="903"/>
      <c r="Q8" s="7"/>
    </row>
    <row r="9" spans="1:17" s="6" customFormat="1" ht="18" customHeight="1" x14ac:dyDescent="0.2">
      <c r="A9" s="7"/>
      <c r="B9" s="613"/>
      <c r="C9" s="613"/>
      <c r="D9" s="613"/>
      <c r="E9" s="613"/>
      <c r="F9" s="613"/>
      <c r="G9" s="613"/>
      <c r="H9" s="613"/>
      <c r="I9" s="613"/>
      <c r="J9" s="30"/>
      <c r="K9" s="552"/>
      <c r="L9" s="249" t="str">
        <f>IF(IDENTIFICATION!D26=0,"",IDENTIFICATION!D26)</f>
        <v/>
      </c>
      <c r="M9" s="120" t="str">
        <f>IF(IDENTIFICATION!E26=0,"",IDENTIFICATION!E26)</f>
        <v/>
      </c>
      <c r="N9" s="120" t="str">
        <f>IF(IDENTIFICATION!F26=0,"",IDENTIFICATION!F26)</f>
        <v/>
      </c>
      <c r="O9" s="695" t="str">
        <f>IF(IDENTIFICATION!G26=0,"",IDENTIFICATION!G26)</f>
        <v/>
      </c>
      <c r="P9" s="904"/>
      <c r="Q9" s="7"/>
    </row>
    <row r="10" spans="1:17" s="6" customFormat="1" ht="9" customHeight="1" x14ac:dyDescent="0.2">
      <c r="A10" s="7"/>
      <c r="B10" s="613"/>
      <c r="C10" s="613"/>
      <c r="D10" s="613"/>
      <c r="E10" s="613"/>
      <c r="F10" s="613"/>
      <c r="G10" s="613"/>
      <c r="H10" s="613"/>
      <c r="I10" s="613"/>
      <c r="J10" s="30"/>
      <c r="K10" s="905" t="s">
        <v>13</v>
      </c>
      <c r="L10" s="624"/>
      <c r="M10" s="624"/>
      <c r="N10" s="631" t="s">
        <v>14</v>
      </c>
      <c r="O10" s="246" t="s">
        <v>3</v>
      </c>
      <c r="P10" s="87" t="s">
        <v>4</v>
      </c>
      <c r="Q10" s="7"/>
    </row>
    <row r="11" spans="1:17" s="6" customFormat="1" ht="18" customHeight="1" x14ac:dyDescent="0.2">
      <c r="A11" s="7"/>
      <c r="B11" s="613"/>
      <c r="C11" s="613"/>
      <c r="D11" s="613"/>
      <c r="E11" s="613"/>
      <c r="F11" s="613"/>
      <c r="G11" s="613"/>
      <c r="H11" s="613"/>
      <c r="I11" s="613"/>
      <c r="J11" s="30"/>
      <c r="K11" s="262" t="str">
        <f>IF(IDENTIFICATION!C28=0,"",IDENTIFICATION!C28)</f>
        <v/>
      </c>
      <c r="L11" s="263" t="str">
        <f>IF(IDENTIFICATION!D28=0,"",IDENTIFICATION!D28)</f>
        <v/>
      </c>
      <c r="M11" s="263" t="str">
        <f>IF(IDENTIFICATION!E28=0,"",IDENTIFICATION!E28)</f>
        <v/>
      </c>
      <c r="N11" s="632"/>
      <c r="O11" s="269" t="str">
        <f>IF(IDENTIFICATION!G28=0,"",IDENTIFICATION!G28)</f>
        <v/>
      </c>
      <c r="P11" s="264" t="str">
        <f>IF(IDENTIFICATION!H28=0,"",IDENTIFICATION!H28)</f>
        <v/>
      </c>
      <c r="Q11" s="7"/>
    </row>
    <row r="12" spans="1:17" s="6" customFormat="1" ht="9" customHeight="1" x14ac:dyDescent="0.2">
      <c r="A12" s="7"/>
      <c r="B12" s="7"/>
      <c r="C12" s="9"/>
      <c r="D12" s="16"/>
      <c r="E12" s="16"/>
      <c r="F12" s="8"/>
      <c r="G12" s="8"/>
      <c r="H12" s="8"/>
      <c r="I12" s="8"/>
      <c r="J12" s="7"/>
      <c r="K12" s="518" t="s">
        <v>15</v>
      </c>
      <c r="L12" s="519"/>
      <c r="M12" s="519"/>
      <c r="N12" s="519"/>
      <c r="O12" s="519"/>
      <c r="P12" s="520"/>
      <c r="Q12" s="7"/>
    </row>
    <row r="13" spans="1:17" s="6" customFormat="1" ht="18" customHeight="1" x14ac:dyDescent="0.2">
      <c r="A13" s="7"/>
      <c r="B13" s="7"/>
      <c r="C13" s="9"/>
      <c r="D13" s="16"/>
      <c r="E13" s="16"/>
      <c r="F13" s="8"/>
      <c r="G13" s="8"/>
      <c r="H13" s="8"/>
      <c r="I13" s="8"/>
      <c r="J13" s="7"/>
      <c r="K13" s="797" t="str">
        <f>IF(IDENTIFICATION!C30=0,"",IDENTIFICATION!C30)</f>
        <v/>
      </c>
      <c r="L13" s="617"/>
      <c r="M13" s="617"/>
      <c r="N13" s="617"/>
      <c r="O13" s="617"/>
      <c r="P13" s="798"/>
      <c r="Q13" s="7"/>
    </row>
    <row r="14" spans="1:17" ht="9" customHeight="1" x14ac:dyDescent="0.25">
      <c r="A14" s="1"/>
      <c r="B14" s="1"/>
      <c r="C14" s="1"/>
      <c r="D14" s="1"/>
      <c r="E14" s="1"/>
      <c r="F14" s="1"/>
      <c r="G14" s="1"/>
      <c r="H14" s="1"/>
      <c r="I14" s="1"/>
      <c r="J14" s="1"/>
      <c r="K14" s="518" t="s">
        <v>16</v>
      </c>
      <c r="L14" s="519"/>
      <c r="M14" s="519"/>
      <c r="N14" s="519"/>
      <c r="O14" s="519" t="s">
        <v>17</v>
      </c>
      <c r="P14" s="520"/>
      <c r="Q14" s="1"/>
    </row>
    <row r="15" spans="1:17" ht="18" customHeight="1" thickBot="1" x14ac:dyDescent="0.3">
      <c r="A15" s="1"/>
      <c r="B15" s="1"/>
      <c r="C15" s="1"/>
      <c r="D15" s="1"/>
      <c r="E15" s="1"/>
      <c r="F15" s="1"/>
      <c r="G15" s="1"/>
      <c r="H15" s="1"/>
      <c r="I15" s="1"/>
      <c r="J15" s="1"/>
      <c r="K15" s="950" t="str">
        <f>IF(IDENTIFICATION!C32=0,"",IDENTIFICATION!C32)</f>
        <v/>
      </c>
      <c r="L15" s="620"/>
      <c r="M15" s="620"/>
      <c r="N15" s="621"/>
      <c r="O15" s="622" t="str">
        <f>IF(IDENTIFICATION!G32=0,"",IDENTIFICATION!G32)</f>
        <v/>
      </c>
      <c r="P15" s="951"/>
      <c r="Q15" s="1"/>
    </row>
    <row r="16" spans="1:17" x14ac:dyDescent="0.25">
      <c r="A16" s="1"/>
      <c r="B16" s="439" t="s">
        <v>307</v>
      </c>
      <c r="C16" s="1"/>
      <c r="D16" s="1"/>
      <c r="E16" s="1"/>
      <c r="F16" s="1"/>
      <c r="G16" s="1"/>
      <c r="H16" s="1"/>
      <c r="I16" s="1"/>
      <c r="J16" s="1"/>
      <c r="K16" s="1"/>
      <c r="L16" s="1"/>
      <c r="M16" s="1"/>
      <c r="N16" s="1"/>
      <c r="O16" s="1"/>
      <c r="P16" s="1"/>
      <c r="Q16" s="1"/>
    </row>
    <row r="17" spans="1:17" ht="18" customHeight="1" x14ac:dyDescent="0.25">
      <c r="A17" s="1"/>
      <c r="B17" s="428"/>
      <c r="C17" s="429" t="s">
        <v>308</v>
      </c>
      <c r="D17" s="430"/>
      <c r="E17" s="430"/>
      <c r="F17" s="430"/>
      <c r="G17" s="430"/>
      <c r="H17" s="430"/>
      <c r="I17" s="430"/>
      <c r="J17" s="429" t="s">
        <v>312</v>
      </c>
      <c r="K17" s="431"/>
      <c r="L17" s="431"/>
      <c r="M17" s="431"/>
      <c r="N17" s="431"/>
      <c r="O17" s="432"/>
      <c r="P17" s="1"/>
      <c r="Q17" s="1"/>
    </row>
    <row r="18" spans="1:17" ht="18" customHeight="1" x14ac:dyDescent="0.25">
      <c r="A18" s="1"/>
      <c r="B18" s="433"/>
      <c r="C18" s="427" t="s">
        <v>313</v>
      </c>
      <c r="D18" s="426"/>
      <c r="E18" s="426"/>
      <c r="F18" s="426"/>
      <c r="G18" s="426"/>
      <c r="H18" s="426"/>
      <c r="I18" s="426"/>
      <c r="J18" s="427" t="s">
        <v>314</v>
      </c>
      <c r="K18" s="1"/>
      <c r="L18" s="1"/>
      <c r="M18" s="1"/>
      <c r="N18" s="1"/>
      <c r="O18" s="434"/>
      <c r="P18" s="1"/>
      <c r="Q18" s="1"/>
    </row>
    <row r="19" spans="1:17" ht="18" customHeight="1" x14ac:dyDescent="0.25">
      <c r="A19" s="1"/>
      <c r="B19" s="435"/>
      <c r="C19" s="436" t="str">
        <f>"Amélioration significative par rapport à première rencontre de suivi et passage sous le seuil clinique"</f>
        <v>Amélioration significative par rapport à première rencontre de suivi et passage sous le seuil clinique</v>
      </c>
      <c r="D19" s="437"/>
      <c r="E19" s="437"/>
      <c r="F19" s="437"/>
      <c r="G19" s="437"/>
      <c r="H19" s="437"/>
      <c r="I19" s="437"/>
      <c r="J19" s="437"/>
      <c r="K19" s="437"/>
      <c r="L19" s="437"/>
      <c r="M19" s="437"/>
      <c r="N19" s="437"/>
      <c r="O19" s="438"/>
      <c r="P19" s="1"/>
      <c r="Q19" s="1"/>
    </row>
    <row r="20" spans="1:17" x14ac:dyDescent="0.25">
      <c r="A20" s="1"/>
      <c r="B20" s="1"/>
      <c r="C20" s="1"/>
      <c r="D20" s="1"/>
      <c r="E20" s="1"/>
      <c r="F20" s="1"/>
      <c r="G20" s="1"/>
      <c r="H20" s="1"/>
      <c r="I20" s="1"/>
      <c r="J20" s="1"/>
      <c r="K20" s="1"/>
      <c r="L20" s="1"/>
      <c r="M20" s="1"/>
      <c r="N20" s="1"/>
      <c r="O20" s="1"/>
      <c r="P20" s="1"/>
      <c r="Q20" s="1"/>
    </row>
    <row r="21" spans="1:17" x14ac:dyDescent="0.25">
      <c r="A21" s="1"/>
      <c r="B21" s="1"/>
      <c r="C21" s="1"/>
      <c r="D21" s="1"/>
      <c r="E21" s="1"/>
      <c r="F21" s="1"/>
      <c r="G21" s="1"/>
      <c r="H21" s="1"/>
      <c r="I21" s="1"/>
      <c r="J21" s="1"/>
      <c r="K21" s="1"/>
      <c r="L21" s="1"/>
      <c r="M21" s="1"/>
      <c r="N21" s="1"/>
      <c r="O21" s="1"/>
      <c r="P21" s="1"/>
      <c r="Q21" s="1"/>
    </row>
    <row r="22" spans="1:17" x14ac:dyDescent="0.25">
      <c r="A22" s="1"/>
      <c r="B22" s="1"/>
      <c r="C22" s="1"/>
      <c r="D22" s="1"/>
      <c r="E22" s="1"/>
      <c r="F22" s="1"/>
      <c r="G22" s="1"/>
      <c r="H22" s="1"/>
      <c r="I22" s="1"/>
      <c r="J22" s="1"/>
      <c r="K22" s="1"/>
      <c r="L22" s="1"/>
      <c r="M22" s="1"/>
      <c r="N22" s="1"/>
      <c r="O22" s="1"/>
      <c r="P22" s="1"/>
      <c r="Q22" s="1"/>
    </row>
    <row r="23" spans="1:17" x14ac:dyDescent="0.25">
      <c r="A23" s="1"/>
      <c r="B23" s="1"/>
      <c r="C23" s="1"/>
      <c r="D23" s="1"/>
      <c r="E23" s="1"/>
      <c r="F23" s="1"/>
      <c r="G23" s="1"/>
      <c r="H23" s="1"/>
      <c r="I23" s="1"/>
      <c r="J23" s="1"/>
      <c r="K23" s="1"/>
      <c r="L23" s="1"/>
      <c r="M23" s="1"/>
      <c r="N23" s="1"/>
      <c r="O23" s="1"/>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1"/>
      <c r="C26" s="1"/>
      <c r="D26" s="1"/>
      <c r="E26" s="1"/>
      <c r="F26" s="1"/>
      <c r="G26" s="1"/>
      <c r="H26" s="1"/>
      <c r="I26" s="1"/>
      <c r="J26" s="1"/>
      <c r="K26" s="1"/>
      <c r="L26" s="1"/>
      <c r="M26" s="1"/>
      <c r="N26" s="1"/>
      <c r="O26" s="1"/>
      <c r="P26" s="1"/>
      <c r="Q26" s="1"/>
    </row>
    <row r="27" spans="1:17" x14ac:dyDescent="0.25">
      <c r="A27" s="1"/>
      <c r="B27" s="1"/>
      <c r="C27" s="1"/>
      <c r="D27" s="1"/>
      <c r="E27" s="1"/>
      <c r="F27" s="1"/>
      <c r="G27" s="1"/>
      <c r="H27" s="1"/>
      <c r="I27" s="1"/>
      <c r="J27" s="1"/>
      <c r="K27" s="1"/>
      <c r="L27" s="1"/>
      <c r="M27" s="1"/>
      <c r="N27" s="1"/>
      <c r="O27" s="1"/>
      <c r="P27" s="1"/>
      <c r="Q27" s="1"/>
    </row>
    <row r="28" spans="1:17" x14ac:dyDescent="0.25">
      <c r="A28" s="1"/>
      <c r="B28" s="1"/>
      <c r="C28" s="1"/>
      <c r="D28" s="1"/>
      <c r="E28" s="1"/>
      <c r="F28" s="1"/>
      <c r="G28" s="1"/>
      <c r="H28" s="1"/>
      <c r="I28" s="1"/>
      <c r="J28" s="1"/>
      <c r="K28" s="1"/>
      <c r="L28" s="1"/>
      <c r="M28" s="1"/>
      <c r="N28" s="1"/>
      <c r="O28" s="1"/>
      <c r="P28" s="1"/>
      <c r="Q28" s="1"/>
    </row>
    <row r="29" spans="1:17" x14ac:dyDescent="0.25">
      <c r="A29" s="1"/>
      <c r="B29" s="1"/>
      <c r="C29" s="1"/>
      <c r="D29" s="1"/>
      <c r="E29" s="1"/>
      <c r="F29" s="1"/>
      <c r="G29" s="1"/>
      <c r="H29" s="1"/>
      <c r="I29" s="1"/>
      <c r="J29" s="1"/>
      <c r="K29" s="1"/>
      <c r="L29" s="1"/>
      <c r="M29" s="1"/>
      <c r="N29" s="1"/>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1"/>
      <c r="B31" s="1"/>
      <c r="C31" s="1"/>
      <c r="D31" s="1"/>
      <c r="E31" s="1"/>
      <c r="F31" s="1"/>
      <c r="G31" s="1"/>
      <c r="H31" s="1"/>
      <c r="I31" s="1"/>
      <c r="J31" s="1"/>
      <c r="K31" s="1"/>
      <c r="L31" s="1"/>
      <c r="M31" s="1"/>
      <c r="N31" s="1"/>
      <c r="O31" s="1"/>
      <c r="P31" s="1"/>
      <c r="Q31" s="1"/>
    </row>
    <row r="32" spans="1:17" x14ac:dyDescent="0.25">
      <c r="A32" s="1"/>
      <c r="B32" s="1"/>
      <c r="C32" s="1"/>
      <c r="D32" s="1"/>
      <c r="E32" s="1"/>
      <c r="F32" s="1"/>
      <c r="G32" s="1"/>
      <c r="H32" s="1"/>
      <c r="I32" s="1"/>
      <c r="J32" s="1"/>
      <c r="K32" s="1"/>
      <c r="L32" s="1"/>
      <c r="M32" s="1"/>
      <c r="N32" s="1"/>
      <c r="O32" s="1"/>
      <c r="P32" s="1"/>
      <c r="Q32" s="1"/>
    </row>
    <row r="33" spans="1:17" x14ac:dyDescent="0.25">
      <c r="A33" s="1"/>
      <c r="B33" s="1"/>
      <c r="C33" s="1"/>
      <c r="D33" s="1"/>
      <c r="E33" s="1"/>
      <c r="F33" s="1"/>
      <c r="G33" s="1"/>
      <c r="H33" s="1"/>
      <c r="I33" s="1"/>
      <c r="J33" s="1"/>
      <c r="K33" s="1"/>
      <c r="L33" s="1"/>
      <c r="M33" s="1"/>
      <c r="N33" s="1"/>
      <c r="O33" s="1"/>
      <c r="P33" s="1"/>
      <c r="Q33" s="1"/>
    </row>
    <row r="34" spans="1:17" x14ac:dyDescent="0.25">
      <c r="A34" s="1"/>
      <c r="B34" s="1"/>
      <c r="C34" s="1"/>
      <c r="D34" s="1"/>
      <c r="E34" s="1"/>
      <c r="F34" s="1"/>
      <c r="G34" s="1"/>
      <c r="H34" s="1"/>
      <c r="I34" s="1"/>
      <c r="J34" s="1"/>
      <c r="K34" s="1"/>
      <c r="L34" s="1"/>
      <c r="M34" s="1"/>
      <c r="N34" s="1"/>
      <c r="O34" s="1"/>
      <c r="P34" s="1"/>
      <c r="Q34" s="1"/>
    </row>
    <row r="35" spans="1:17" x14ac:dyDescent="0.25">
      <c r="A35" s="1"/>
      <c r="B35" s="1"/>
      <c r="C35" s="1"/>
      <c r="D35" s="1"/>
      <c r="E35" s="1"/>
      <c r="F35" s="1"/>
      <c r="G35" s="1"/>
      <c r="H35" s="1"/>
      <c r="I35" s="1"/>
      <c r="J35" s="1"/>
      <c r="K35" s="1"/>
      <c r="L35" s="1"/>
      <c r="M35" s="1"/>
      <c r="N35" s="1"/>
      <c r="O35" s="1"/>
      <c r="P35" s="1"/>
      <c r="Q35" s="1"/>
    </row>
    <row r="36" spans="1:17" x14ac:dyDescent="0.25">
      <c r="A36" s="1"/>
      <c r="B36" s="1"/>
      <c r="C36" s="1"/>
      <c r="D36" s="1"/>
      <c r="E36" s="1"/>
      <c r="F36" s="1"/>
      <c r="G36" s="1"/>
      <c r="H36" s="1"/>
      <c r="I36" s="1"/>
      <c r="J36" s="1"/>
      <c r="K36" s="1"/>
      <c r="L36" s="1"/>
      <c r="M36" s="1"/>
      <c r="N36" s="1"/>
      <c r="O36" s="1"/>
      <c r="P36" s="1"/>
      <c r="Q36" s="1"/>
    </row>
    <row r="37" spans="1:17" x14ac:dyDescent="0.25">
      <c r="A37" s="1"/>
      <c r="B37" s="1"/>
      <c r="C37" s="1"/>
      <c r="D37" s="1"/>
      <c r="E37" s="1"/>
      <c r="F37" s="1"/>
      <c r="G37" s="1"/>
      <c r="H37" s="1"/>
      <c r="I37" s="1"/>
      <c r="J37" s="1"/>
      <c r="K37" s="1"/>
      <c r="L37" s="1"/>
      <c r="M37" s="1"/>
      <c r="N37" s="1"/>
      <c r="O37" s="1"/>
      <c r="P37" s="1"/>
      <c r="Q37" s="1"/>
    </row>
    <row r="38" spans="1:17" x14ac:dyDescent="0.25">
      <c r="A38" s="1"/>
      <c r="B38" s="1"/>
      <c r="C38" s="1"/>
      <c r="D38" s="1"/>
      <c r="E38" s="1"/>
      <c r="F38" s="1"/>
      <c r="G38" s="1"/>
      <c r="H38" s="1"/>
      <c r="I38" s="1"/>
      <c r="J38" s="1"/>
      <c r="K38" s="1"/>
      <c r="L38" s="1"/>
      <c r="M38" s="1"/>
      <c r="N38" s="1"/>
      <c r="O38" s="1"/>
      <c r="P38" s="1"/>
      <c r="Q38" s="1"/>
    </row>
    <row r="39" spans="1:17" x14ac:dyDescent="0.25">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row r="42" spans="1:17" x14ac:dyDescent="0.25">
      <c r="A42" s="1"/>
      <c r="B42" s="1"/>
      <c r="C42" s="1"/>
      <c r="D42" s="1"/>
      <c r="E42" s="1"/>
      <c r="F42" s="1"/>
      <c r="G42" s="1"/>
      <c r="H42" s="1"/>
      <c r="I42" s="1"/>
      <c r="J42" s="1"/>
      <c r="K42" s="1"/>
      <c r="L42" s="1"/>
      <c r="M42" s="1"/>
      <c r="N42" s="1"/>
      <c r="O42" s="1"/>
      <c r="P42" s="1"/>
      <c r="Q42" s="1"/>
    </row>
    <row r="43" spans="1:17" x14ac:dyDescent="0.25">
      <c r="A43" s="1"/>
      <c r="B43" s="1"/>
      <c r="C43" s="1"/>
      <c r="D43" s="1"/>
      <c r="E43" s="1"/>
      <c r="F43" s="1"/>
      <c r="G43" s="1"/>
      <c r="H43" s="1"/>
      <c r="I43" s="1"/>
      <c r="J43" s="1"/>
      <c r="K43" s="1"/>
      <c r="L43" s="1"/>
      <c r="M43" s="1"/>
      <c r="N43" s="1"/>
      <c r="O43" s="1"/>
      <c r="P43" s="1"/>
      <c r="Q43" s="1"/>
    </row>
    <row r="44" spans="1:17" x14ac:dyDescent="0.25">
      <c r="A44" s="1"/>
      <c r="B44" s="1"/>
      <c r="C44" s="1"/>
      <c r="D44" s="1"/>
      <c r="E44" s="1"/>
      <c r="F44" s="1"/>
      <c r="G44" s="1"/>
      <c r="H44" s="1"/>
      <c r="I44" s="1"/>
      <c r="J44" s="1"/>
      <c r="K44" s="1"/>
      <c r="L44" s="1"/>
      <c r="M44" s="1"/>
      <c r="N44" s="1"/>
      <c r="O44" s="1"/>
      <c r="P44" s="1"/>
      <c r="Q44" s="1"/>
    </row>
    <row r="45" spans="1:17" x14ac:dyDescent="0.25">
      <c r="A45" s="1"/>
      <c r="B45" s="1"/>
      <c r="C45" s="1"/>
      <c r="D45" s="1"/>
      <c r="E45" s="1"/>
      <c r="F45" s="1"/>
      <c r="G45" s="1"/>
      <c r="H45" s="1"/>
      <c r="I45" s="1"/>
      <c r="J45" s="1"/>
      <c r="K45" s="1"/>
      <c r="L45" s="1"/>
      <c r="M45" s="1"/>
      <c r="N45" s="1"/>
      <c r="O45" s="1"/>
      <c r="P45" s="1"/>
      <c r="Q45" s="1"/>
    </row>
    <row r="46" spans="1:17" x14ac:dyDescent="0.25">
      <c r="A46" s="1"/>
      <c r="B46" s="1"/>
      <c r="C46" s="1"/>
      <c r="D46" s="1"/>
      <c r="E46" s="1"/>
      <c r="F46" s="1"/>
      <c r="G46" s="1"/>
      <c r="H46" s="1"/>
      <c r="I46" s="1"/>
      <c r="J46" s="1"/>
      <c r="K46" s="1"/>
      <c r="L46" s="1"/>
      <c r="M46" s="1"/>
      <c r="N46" s="1"/>
      <c r="O46" s="1"/>
      <c r="P46" s="1"/>
      <c r="Q46" s="1"/>
    </row>
    <row r="47" spans="1:17" x14ac:dyDescent="0.25">
      <c r="A47" s="1"/>
      <c r="B47" s="1"/>
      <c r="C47" s="1"/>
      <c r="D47" s="1"/>
      <c r="E47" s="1"/>
      <c r="F47" s="1"/>
      <c r="G47" s="1"/>
      <c r="H47" s="1"/>
      <c r="I47" s="1"/>
      <c r="J47" s="1"/>
      <c r="K47" s="1"/>
      <c r="L47" s="1"/>
      <c r="M47" s="1"/>
      <c r="N47" s="1"/>
      <c r="O47" s="1"/>
      <c r="P47" s="1"/>
      <c r="Q47" s="1"/>
    </row>
    <row r="48" spans="1:17"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row r="53" spans="1:17" x14ac:dyDescent="0.25">
      <c r="A53" s="1"/>
      <c r="B53" s="1"/>
      <c r="C53" s="1"/>
      <c r="D53" s="1"/>
      <c r="E53" s="1"/>
      <c r="F53" s="1"/>
      <c r="G53" s="1"/>
      <c r="H53" s="1"/>
      <c r="I53" s="1"/>
      <c r="J53" s="1"/>
      <c r="K53" s="1"/>
      <c r="L53" s="1"/>
      <c r="M53" s="1"/>
      <c r="N53" s="1"/>
      <c r="O53" s="1"/>
      <c r="P53" s="1"/>
      <c r="Q53" s="1"/>
    </row>
    <row r="54" spans="1:17" x14ac:dyDescent="0.25">
      <c r="A54" s="1"/>
      <c r="B54" s="1"/>
      <c r="C54" s="1"/>
      <c r="D54" s="1"/>
      <c r="E54" s="1"/>
      <c r="F54" s="1"/>
      <c r="G54" s="1"/>
      <c r="H54" s="1"/>
      <c r="I54" s="1"/>
      <c r="J54" s="1"/>
      <c r="K54" s="1"/>
      <c r="L54" s="1"/>
      <c r="M54" s="1"/>
      <c r="N54" s="1"/>
      <c r="O54" s="1"/>
      <c r="P54" s="1"/>
      <c r="Q54" s="1"/>
    </row>
    <row r="55" spans="1:17" x14ac:dyDescent="0.25">
      <c r="A55" s="1"/>
      <c r="B55" s="1"/>
      <c r="C55" s="1"/>
      <c r="D55" s="1"/>
      <c r="E55" s="1"/>
      <c r="F55" s="1"/>
      <c r="G55" s="2"/>
      <c r="H55" s="2"/>
      <c r="I55" s="1"/>
      <c r="J55" s="1"/>
      <c r="K55" s="1"/>
      <c r="L55" s="1"/>
      <c r="M55" s="1"/>
      <c r="N55" s="1"/>
      <c r="O55" s="1"/>
      <c r="P55" s="1"/>
      <c r="Q55" s="1"/>
    </row>
    <row r="56" spans="1:17" x14ac:dyDescent="0.25">
      <c r="A56" s="1"/>
      <c r="B56" s="1"/>
      <c r="C56" s="1"/>
      <c r="D56" s="1"/>
      <c r="E56" s="1"/>
      <c r="F56" s="1"/>
      <c r="G56" s="1"/>
      <c r="H56" s="1"/>
      <c r="I56" s="1"/>
      <c r="J56" s="1"/>
      <c r="K56" s="1"/>
      <c r="L56" s="1"/>
      <c r="M56" s="1"/>
      <c r="N56" s="1"/>
      <c r="O56" s="1"/>
      <c r="P56" s="1"/>
      <c r="Q56" s="1"/>
    </row>
    <row r="57" spans="1:17" x14ac:dyDescent="0.25">
      <c r="A57" s="1"/>
      <c r="B57" s="1"/>
      <c r="C57" s="1"/>
      <c r="D57" s="1"/>
      <c r="E57" s="1"/>
      <c r="F57" s="1"/>
      <c r="G57" s="1"/>
      <c r="H57" s="1"/>
      <c r="I57" s="1"/>
      <c r="J57" s="1"/>
      <c r="K57" s="1"/>
      <c r="L57" s="1"/>
      <c r="M57" s="1"/>
      <c r="N57" s="1"/>
      <c r="O57" s="1"/>
      <c r="P57" s="1"/>
      <c r="Q57" s="1"/>
    </row>
    <row r="58" spans="1:17" x14ac:dyDescent="0.25">
      <c r="A58" s="1"/>
      <c r="B58" s="1"/>
      <c r="C58" s="1"/>
      <c r="D58" s="1"/>
      <c r="E58" s="1"/>
      <c r="F58" s="1"/>
      <c r="G58" s="1"/>
      <c r="H58" s="1"/>
      <c r="I58" s="1"/>
      <c r="J58" s="1"/>
      <c r="K58" s="1"/>
      <c r="L58" s="1"/>
      <c r="M58" s="1"/>
      <c r="N58" s="1"/>
      <c r="O58" s="1"/>
      <c r="P58" s="1"/>
      <c r="Q58" s="1"/>
    </row>
    <row r="59" spans="1:17" x14ac:dyDescent="0.25">
      <c r="A59" s="1"/>
      <c r="B59" s="1"/>
      <c r="C59" s="1"/>
      <c r="D59" s="1"/>
      <c r="E59" s="1"/>
      <c r="F59" s="1"/>
      <c r="G59" s="1"/>
      <c r="H59" s="1"/>
      <c r="I59" s="1"/>
      <c r="J59" s="1"/>
      <c r="K59" s="1"/>
      <c r="L59" s="1"/>
      <c r="M59" s="1"/>
      <c r="N59" s="1"/>
      <c r="O59" s="1"/>
      <c r="P59" s="1"/>
      <c r="Q59" s="1"/>
    </row>
    <row r="60" spans="1:17" x14ac:dyDescent="0.25">
      <c r="A60" s="1"/>
      <c r="B60" s="1"/>
      <c r="C60" s="1"/>
      <c r="D60" s="1"/>
      <c r="E60" s="1"/>
      <c r="F60" s="1"/>
      <c r="G60" s="1"/>
      <c r="H60" s="1"/>
      <c r="I60" s="1"/>
      <c r="J60" s="1"/>
      <c r="K60" s="1"/>
      <c r="L60" s="1"/>
      <c r="M60" s="1"/>
      <c r="N60" s="1"/>
      <c r="O60" s="1"/>
      <c r="P60" s="1"/>
      <c r="Q60" s="1"/>
    </row>
    <row r="61" spans="1:17" x14ac:dyDescent="0.25">
      <c r="A61" s="1"/>
      <c r="C61" s="1"/>
      <c r="D61" s="1"/>
      <c r="E61" s="1"/>
      <c r="F61" s="1"/>
      <c r="G61" s="1"/>
      <c r="H61" s="1"/>
      <c r="I61" s="1"/>
      <c r="J61" s="1"/>
      <c r="K61" s="1"/>
      <c r="L61" s="1"/>
      <c r="M61" s="1"/>
      <c r="N61" s="1"/>
      <c r="O61" s="1"/>
      <c r="P61" s="1"/>
      <c r="Q61" s="1"/>
    </row>
    <row r="62" spans="1:17" x14ac:dyDescent="0.25">
      <c r="A62" s="1"/>
      <c r="B62" s="1"/>
      <c r="C62" s="1"/>
      <c r="D62" s="1"/>
      <c r="E62" s="1"/>
      <c r="F62" s="1"/>
      <c r="G62" s="1"/>
      <c r="H62" s="1"/>
      <c r="I62" s="1"/>
      <c r="J62" s="1"/>
      <c r="K62" s="1"/>
      <c r="L62" s="1"/>
      <c r="M62" s="1"/>
      <c r="N62" s="1"/>
      <c r="O62" s="1"/>
      <c r="P62" s="1"/>
      <c r="Q62" s="1"/>
    </row>
    <row r="63" spans="1:17" x14ac:dyDescent="0.25">
      <c r="A63" s="1"/>
      <c r="B63" s="1"/>
      <c r="C63" s="1"/>
      <c r="D63" s="1"/>
      <c r="E63" s="1"/>
      <c r="F63" s="1"/>
      <c r="G63" s="1"/>
      <c r="H63" s="1"/>
      <c r="I63" s="1"/>
      <c r="J63" s="1"/>
      <c r="K63" s="1"/>
      <c r="L63" s="1"/>
      <c r="M63" s="1"/>
      <c r="N63" s="1"/>
      <c r="O63" s="1"/>
      <c r="P63" s="1"/>
      <c r="Q63" s="1"/>
    </row>
    <row r="64" spans="1:17" x14ac:dyDescent="0.25">
      <c r="A64" s="1"/>
      <c r="B64" s="1"/>
      <c r="C64" s="1"/>
      <c r="D64" s="1"/>
      <c r="E64" s="1"/>
      <c r="F64" s="1"/>
      <c r="G64" s="1"/>
      <c r="H64" s="1"/>
      <c r="I64" s="1"/>
      <c r="J64" s="1"/>
      <c r="K64" s="1"/>
      <c r="L64" s="1"/>
      <c r="M64" s="1"/>
      <c r="N64" s="1"/>
      <c r="O64" s="1"/>
      <c r="P64" s="1"/>
      <c r="Q64" s="1"/>
    </row>
    <row r="65" spans="1:17" x14ac:dyDescent="0.25">
      <c r="A65" s="1"/>
      <c r="B65" s="1"/>
      <c r="C65" s="1"/>
      <c r="D65" s="1"/>
      <c r="E65" s="1"/>
      <c r="F65" s="1"/>
      <c r="G65" s="1"/>
      <c r="H65" s="1"/>
      <c r="I65" s="1"/>
      <c r="J65" s="1"/>
      <c r="K65" s="1"/>
      <c r="L65" s="1"/>
      <c r="M65" s="1"/>
      <c r="N65" s="1"/>
      <c r="O65" s="1"/>
      <c r="P65" s="1"/>
      <c r="Q65" s="1"/>
    </row>
    <row r="66" spans="1:17" x14ac:dyDescent="0.25">
      <c r="A66" s="1"/>
      <c r="B66" s="1"/>
      <c r="C66" s="1"/>
      <c r="D66" s="1"/>
      <c r="E66" s="1"/>
      <c r="F66" s="1"/>
      <c r="G66" s="1"/>
      <c r="H66" s="1"/>
      <c r="I66" s="1"/>
      <c r="J66" s="1"/>
      <c r="K66" s="1"/>
      <c r="L66" s="1"/>
      <c r="M66" s="1"/>
      <c r="N66" s="1"/>
      <c r="O66" s="1"/>
      <c r="P66" s="1"/>
      <c r="Q66" s="1"/>
    </row>
    <row r="67" spans="1:17" x14ac:dyDescent="0.25">
      <c r="A67" s="1"/>
      <c r="B67" s="1"/>
      <c r="C67" s="1"/>
      <c r="D67" s="1"/>
      <c r="E67" s="1"/>
      <c r="F67" s="1"/>
      <c r="G67" s="1"/>
      <c r="H67" s="1"/>
      <c r="I67" s="1"/>
      <c r="J67" s="1"/>
      <c r="K67" s="1"/>
      <c r="L67" s="1"/>
      <c r="M67" s="1"/>
      <c r="N67" s="1"/>
      <c r="O67" s="1"/>
      <c r="P67" s="1"/>
      <c r="Q67" s="1"/>
    </row>
    <row r="68" spans="1:17" x14ac:dyDescent="0.25">
      <c r="A68" s="1"/>
      <c r="B68" s="1"/>
      <c r="C68" s="1"/>
      <c r="D68" s="1"/>
      <c r="E68" s="1"/>
      <c r="F68" s="1"/>
      <c r="G68" s="1"/>
      <c r="H68" s="1"/>
      <c r="I68" s="1"/>
      <c r="J68" s="1"/>
      <c r="K68" s="1"/>
      <c r="L68" s="1"/>
      <c r="M68" s="1"/>
      <c r="N68" s="1"/>
      <c r="O68" s="1"/>
      <c r="P68" s="1"/>
      <c r="Q68" s="1"/>
    </row>
    <row r="69" spans="1:17" x14ac:dyDescent="0.25">
      <c r="A69" s="1"/>
      <c r="B69" s="1"/>
      <c r="C69" s="1"/>
      <c r="D69" s="1"/>
      <c r="E69" s="1"/>
      <c r="F69" s="1"/>
      <c r="G69" s="1"/>
      <c r="H69" s="1"/>
      <c r="I69" s="1"/>
      <c r="J69" s="1"/>
      <c r="K69" s="1"/>
      <c r="L69" s="1"/>
      <c r="M69" s="1"/>
      <c r="N69" s="1"/>
      <c r="O69" s="1"/>
      <c r="P69" s="1"/>
      <c r="Q69" s="1"/>
    </row>
    <row r="70" spans="1:17" x14ac:dyDescent="0.25">
      <c r="A70" s="1"/>
      <c r="B70" s="1"/>
      <c r="C70" s="1"/>
      <c r="D70" s="1"/>
      <c r="E70" s="1"/>
      <c r="F70" s="1"/>
      <c r="G70" s="1"/>
      <c r="H70" s="1"/>
      <c r="I70" s="1"/>
      <c r="J70" s="1"/>
      <c r="K70" s="1"/>
      <c r="L70" s="1"/>
      <c r="M70" s="1"/>
      <c r="N70" s="1"/>
      <c r="O70" s="1"/>
      <c r="P70" s="1"/>
      <c r="Q70" s="1"/>
    </row>
    <row r="71" spans="1:17" x14ac:dyDescent="0.25">
      <c r="A71" s="1"/>
      <c r="B71" s="1"/>
      <c r="C71" s="1"/>
      <c r="D71" s="1"/>
      <c r="E71" s="1"/>
      <c r="F71" s="1"/>
      <c r="G71" s="1"/>
      <c r="H71" s="1"/>
      <c r="I71" s="1"/>
      <c r="J71" s="1"/>
      <c r="K71" s="1"/>
      <c r="L71" s="1"/>
      <c r="M71" s="1"/>
      <c r="N71" s="1"/>
      <c r="O71" s="1"/>
      <c r="P71" s="1"/>
      <c r="Q71" s="1"/>
    </row>
    <row r="72" spans="1:17" x14ac:dyDescent="0.25">
      <c r="A72" s="1"/>
      <c r="B72" s="1"/>
      <c r="C72" s="1"/>
      <c r="D72" s="1"/>
      <c r="E72" s="1"/>
      <c r="F72" s="1"/>
      <c r="G72" s="1"/>
      <c r="H72" s="1"/>
      <c r="I72" s="1"/>
      <c r="J72" s="1"/>
      <c r="K72" s="1"/>
      <c r="L72" s="1"/>
      <c r="M72" s="1"/>
      <c r="N72" s="1"/>
      <c r="O72" s="1"/>
      <c r="P72" s="1"/>
      <c r="Q72" s="1"/>
    </row>
    <row r="73" spans="1:17" x14ac:dyDescent="0.25">
      <c r="A73" s="1"/>
      <c r="B73" s="1"/>
      <c r="C73" s="1"/>
      <c r="D73" s="1"/>
      <c r="E73" s="1"/>
      <c r="F73" s="1"/>
      <c r="G73" s="1"/>
      <c r="H73" s="1"/>
      <c r="I73" s="1"/>
      <c r="J73" s="1"/>
      <c r="K73" s="1"/>
      <c r="L73" s="1"/>
      <c r="M73" s="1"/>
      <c r="N73" s="1"/>
      <c r="O73" s="1"/>
      <c r="P73" s="1"/>
      <c r="Q73" s="1"/>
    </row>
    <row r="74" spans="1:17" x14ac:dyDescent="0.25">
      <c r="A74" s="1"/>
      <c r="B74" s="1"/>
      <c r="C74" s="1"/>
      <c r="D74" s="1"/>
      <c r="E74" s="1"/>
      <c r="F74" s="1"/>
      <c r="G74" s="1"/>
      <c r="H74" s="1"/>
      <c r="I74" s="1"/>
      <c r="J74" s="1"/>
      <c r="K74" s="1"/>
      <c r="L74" s="1"/>
      <c r="M74" s="1"/>
      <c r="N74" s="1"/>
      <c r="O74" s="1"/>
      <c r="P74" s="1"/>
      <c r="Q74" s="1"/>
    </row>
    <row r="75" spans="1:17" x14ac:dyDescent="0.25">
      <c r="A75" s="1"/>
      <c r="B75" s="1"/>
      <c r="C75" s="1"/>
      <c r="D75" s="1"/>
      <c r="E75" s="1"/>
      <c r="F75" s="1"/>
      <c r="G75" s="1"/>
      <c r="H75" s="1"/>
      <c r="I75" s="1"/>
      <c r="J75" s="1"/>
      <c r="K75" s="1"/>
      <c r="L75" s="1"/>
      <c r="M75" s="1"/>
      <c r="N75" s="1"/>
      <c r="O75" s="1"/>
      <c r="P75" s="1"/>
      <c r="Q75" s="1"/>
    </row>
    <row r="76" spans="1:17" x14ac:dyDescent="0.25">
      <c r="A76" s="1"/>
      <c r="B76" s="1"/>
      <c r="C76" s="1"/>
      <c r="D76" s="1"/>
      <c r="E76" s="1"/>
      <c r="F76" s="1"/>
      <c r="G76" s="1"/>
      <c r="H76" s="1"/>
      <c r="I76" s="1"/>
      <c r="J76" s="1"/>
      <c r="K76" s="1"/>
      <c r="L76" s="1"/>
      <c r="M76" s="1"/>
      <c r="N76" s="1"/>
      <c r="O76" s="1"/>
      <c r="P76" s="1"/>
      <c r="Q76" s="1"/>
    </row>
    <row r="77" spans="1:17" x14ac:dyDescent="0.25">
      <c r="A77" s="1"/>
      <c r="B77" s="1"/>
      <c r="C77" s="1"/>
      <c r="D77" s="1"/>
      <c r="E77" s="1"/>
      <c r="F77" s="1"/>
      <c r="G77" s="1"/>
      <c r="H77" s="1"/>
      <c r="I77" s="1"/>
      <c r="J77" s="1"/>
      <c r="K77" s="1"/>
      <c r="L77" s="1"/>
      <c r="M77" s="1"/>
      <c r="N77" s="1"/>
      <c r="O77" s="1"/>
      <c r="P77" s="1"/>
      <c r="Q77" s="1"/>
    </row>
    <row r="78" spans="1:17" x14ac:dyDescent="0.25">
      <c r="A78" s="1"/>
      <c r="B78" s="1"/>
      <c r="C78" s="1"/>
      <c r="D78" s="1"/>
      <c r="E78" s="1"/>
      <c r="F78" s="1"/>
      <c r="G78" s="1"/>
      <c r="H78" s="1"/>
      <c r="I78" s="1"/>
      <c r="J78" s="1"/>
      <c r="K78" s="1"/>
      <c r="L78" s="1"/>
      <c r="M78" s="1"/>
      <c r="N78" s="1"/>
      <c r="O78" s="1"/>
      <c r="P78" s="39" t="s">
        <v>310</v>
      </c>
      <c r="Q78" s="1"/>
    </row>
    <row r="79" spans="1:17" x14ac:dyDescent="0.25">
      <c r="A79" s="1"/>
      <c r="B79" s="1"/>
      <c r="C79" s="1"/>
      <c r="D79" s="1"/>
      <c r="E79" s="1"/>
      <c r="F79" s="1"/>
      <c r="G79" s="1"/>
      <c r="H79" s="1"/>
      <c r="I79" s="1"/>
      <c r="J79" s="1"/>
      <c r="K79" s="1"/>
      <c r="L79" s="1"/>
      <c r="M79" s="1"/>
      <c r="N79" s="1"/>
      <c r="O79" s="1"/>
      <c r="P79" s="176"/>
      <c r="Q79" s="1"/>
    </row>
  </sheetData>
  <sheetProtection sheet="1" selectLockedCells="1"/>
  <mergeCells count="17">
    <mergeCell ref="B7:I11"/>
    <mergeCell ref="K7:P7"/>
    <mergeCell ref="K8:K9"/>
    <mergeCell ref="O8:P8"/>
    <mergeCell ref="O9:P9"/>
    <mergeCell ref="K10:M10"/>
    <mergeCell ref="K15:N15"/>
    <mergeCell ref="O15:P15"/>
    <mergeCell ref="L3:P3"/>
    <mergeCell ref="K4:P4"/>
    <mergeCell ref="K5:P5"/>
    <mergeCell ref="K6:P6"/>
    <mergeCell ref="N10:N11"/>
    <mergeCell ref="K12:P12"/>
    <mergeCell ref="K13:P13"/>
    <mergeCell ref="K14:N14"/>
    <mergeCell ref="O14:P14"/>
  </mergeCells>
  <pageMargins left="0.25" right="0.25" top="0.75" bottom="0.75" header="0.3" footer="0.3"/>
  <pageSetup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AL62"/>
  <sheetViews>
    <sheetView zoomScale="70" zoomScaleNormal="70" workbookViewId="0">
      <selection activeCell="F22" sqref="F22"/>
    </sheetView>
  </sheetViews>
  <sheetFormatPr baseColWidth="10" defaultColWidth="11.42578125" defaultRowHeight="14.25" x14ac:dyDescent="0.2"/>
  <cols>
    <col min="1" max="1" width="2.5703125" style="6" customWidth="1"/>
    <col min="2" max="2" width="3.5703125" style="6" customWidth="1"/>
    <col min="3" max="3" width="16" style="6" customWidth="1"/>
    <col min="4" max="13" width="15.28515625" style="6" customWidth="1"/>
    <col min="14" max="14" width="5.5703125" style="6" customWidth="1"/>
    <col min="15" max="16" width="10.28515625" style="6" customWidth="1"/>
    <col min="17" max="18" width="5.5703125" style="6" customWidth="1"/>
    <col min="19" max="19" width="10.28515625" style="6" customWidth="1"/>
    <col min="20" max="21" width="8" style="6" customWidth="1"/>
    <col min="22" max="37" width="15.28515625" style="6" customWidth="1"/>
    <col min="38" max="16384" width="11.42578125" style="6"/>
  </cols>
  <sheetData>
    <row r="1" spans="1:38" ht="20.100000000000001" customHeigh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thickBo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27" customHeight="1" x14ac:dyDescent="0.2">
      <c r="A3" s="7"/>
      <c r="B3" s="7"/>
      <c r="C3" s="7"/>
      <c r="D3" s="7"/>
      <c r="E3" s="7"/>
      <c r="F3" s="7"/>
      <c r="G3" s="7"/>
      <c r="H3" s="7"/>
      <c r="I3" s="7"/>
      <c r="J3" s="7"/>
      <c r="K3" s="7"/>
      <c r="L3" s="7"/>
      <c r="M3" s="7"/>
      <c r="N3" s="7"/>
      <c r="O3" s="265" t="s">
        <v>8</v>
      </c>
      <c r="P3" s="601" t="str">
        <f>IF(IDENTIFICATION!D20=0,"",IDENTIFICATION!D20)</f>
        <v/>
      </c>
      <c r="Q3" s="601"/>
      <c r="R3" s="601"/>
      <c r="S3" s="601"/>
      <c r="T3" s="601"/>
      <c r="U3" s="602"/>
      <c r="V3" s="7"/>
      <c r="W3" s="7"/>
      <c r="X3" s="7"/>
      <c r="Y3" s="7"/>
      <c r="Z3" s="7"/>
      <c r="AA3" s="7"/>
      <c r="AB3" s="7"/>
      <c r="AC3" s="7"/>
      <c r="AD3" s="7"/>
      <c r="AE3" s="7"/>
      <c r="AF3" s="7"/>
      <c r="AG3" s="7"/>
      <c r="AH3" s="7"/>
      <c r="AI3" s="7"/>
      <c r="AJ3" s="7"/>
      <c r="AK3" s="7"/>
      <c r="AL3" s="7"/>
    </row>
    <row r="4" spans="1:38" ht="9" customHeight="1" x14ac:dyDescent="0.2">
      <c r="A4" s="7"/>
      <c r="B4" s="7"/>
      <c r="C4" s="7"/>
      <c r="D4" s="7"/>
      <c r="E4" s="7"/>
      <c r="F4" s="7"/>
      <c r="G4" s="7"/>
      <c r="H4" s="7"/>
      <c r="I4" s="7"/>
      <c r="J4" s="7"/>
      <c r="K4" s="7"/>
      <c r="L4" s="7"/>
      <c r="M4" s="7"/>
      <c r="N4" s="7"/>
      <c r="O4" s="603" t="s">
        <v>9</v>
      </c>
      <c r="P4" s="604"/>
      <c r="Q4" s="604"/>
      <c r="R4" s="604"/>
      <c r="S4" s="604"/>
      <c r="T4" s="604"/>
      <c r="U4" s="605"/>
      <c r="V4" s="78"/>
      <c r="W4" s="7"/>
      <c r="X4" s="7"/>
      <c r="Y4" s="7"/>
      <c r="Z4" s="7"/>
      <c r="AA4" s="7"/>
      <c r="AB4" s="7"/>
      <c r="AC4" s="7"/>
      <c r="AD4" s="7"/>
      <c r="AE4" s="7"/>
      <c r="AF4" s="7"/>
      <c r="AG4" s="7"/>
      <c r="AH4" s="7"/>
      <c r="AI4" s="7"/>
      <c r="AJ4" s="7"/>
      <c r="AK4" s="7"/>
      <c r="AL4" s="7"/>
    </row>
    <row r="5" spans="1:38" ht="18" customHeight="1" x14ac:dyDescent="0.2">
      <c r="A5" s="7"/>
      <c r="B5" s="7"/>
      <c r="C5" s="613" t="s">
        <v>42</v>
      </c>
      <c r="D5" s="613"/>
      <c r="E5" s="613"/>
      <c r="F5" s="613"/>
      <c r="G5" s="613"/>
      <c r="H5" s="613"/>
      <c r="I5" s="613"/>
      <c r="J5" s="613"/>
      <c r="K5" s="613"/>
      <c r="L5" s="613"/>
      <c r="M5" s="613"/>
      <c r="N5" s="7"/>
      <c r="O5" s="606" t="str">
        <f>IF(IDENTIFICATION!C22=0,"",IDENTIFICATION!C22)</f>
        <v/>
      </c>
      <c r="P5" s="607"/>
      <c r="Q5" s="607"/>
      <c r="R5" s="607"/>
      <c r="S5" s="607"/>
      <c r="T5" s="607"/>
      <c r="U5" s="608"/>
      <c r="V5" s="7"/>
      <c r="W5" s="7"/>
      <c r="X5" s="7"/>
      <c r="Y5" s="7"/>
      <c r="Z5" s="7"/>
      <c r="AA5" s="7"/>
      <c r="AB5" s="7"/>
      <c r="AC5" s="7"/>
      <c r="AD5" s="7"/>
      <c r="AE5" s="7"/>
      <c r="AF5" s="7"/>
      <c r="AG5" s="7"/>
      <c r="AH5" s="7"/>
      <c r="AI5" s="7"/>
      <c r="AJ5" s="7"/>
      <c r="AK5" s="7"/>
      <c r="AL5" s="7"/>
    </row>
    <row r="6" spans="1:38" ht="9" customHeight="1" x14ac:dyDescent="0.2">
      <c r="A6" s="7"/>
      <c r="B6" s="7"/>
      <c r="C6" s="613"/>
      <c r="D6" s="613"/>
      <c r="E6" s="613"/>
      <c r="F6" s="613"/>
      <c r="G6" s="613"/>
      <c r="H6" s="613"/>
      <c r="I6" s="613"/>
      <c r="J6" s="613"/>
      <c r="K6" s="613"/>
      <c r="L6" s="613"/>
      <c r="M6" s="613"/>
      <c r="N6" s="7"/>
      <c r="O6" s="603" t="s">
        <v>10</v>
      </c>
      <c r="P6" s="604"/>
      <c r="Q6" s="604"/>
      <c r="R6" s="604"/>
      <c r="S6" s="604"/>
      <c r="T6" s="604"/>
      <c r="U6" s="605"/>
      <c r="V6" s="78"/>
      <c r="W6" s="7"/>
      <c r="X6" s="7"/>
      <c r="Y6" s="7"/>
      <c r="Z6" s="7"/>
      <c r="AA6" s="7"/>
      <c r="AB6" s="7"/>
      <c r="AC6" s="7"/>
      <c r="AD6" s="7"/>
      <c r="AE6" s="7"/>
      <c r="AF6" s="7"/>
      <c r="AG6" s="7"/>
      <c r="AH6" s="7"/>
      <c r="AI6" s="7"/>
      <c r="AJ6" s="7"/>
      <c r="AK6" s="7"/>
      <c r="AL6" s="7"/>
    </row>
    <row r="7" spans="1:38" ht="18" customHeight="1" x14ac:dyDescent="0.2">
      <c r="A7" s="7"/>
      <c r="B7" s="7"/>
      <c r="C7" s="613"/>
      <c r="D7" s="613"/>
      <c r="E7" s="613"/>
      <c r="F7" s="613"/>
      <c r="G7" s="613"/>
      <c r="H7" s="613"/>
      <c r="I7" s="613"/>
      <c r="J7" s="613"/>
      <c r="K7" s="613"/>
      <c r="L7" s="613"/>
      <c r="M7" s="613"/>
      <c r="N7" s="7"/>
      <c r="O7" s="606" t="str">
        <f>IF(IDENTIFICATION!C24=0,"",IDENTIFICATION!C24)</f>
        <v/>
      </c>
      <c r="P7" s="607"/>
      <c r="Q7" s="607"/>
      <c r="R7" s="607"/>
      <c r="S7" s="607"/>
      <c r="T7" s="607"/>
      <c r="U7" s="608"/>
      <c r="V7" s="79"/>
      <c r="W7" s="7"/>
      <c r="X7" s="7"/>
      <c r="Y7" s="7"/>
      <c r="Z7" s="7"/>
      <c r="AA7" s="7"/>
      <c r="AB7" s="7"/>
      <c r="AC7" s="7"/>
      <c r="AD7" s="7"/>
      <c r="AE7" s="7"/>
      <c r="AF7" s="7"/>
      <c r="AG7" s="7"/>
      <c r="AH7" s="7"/>
      <c r="AI7" s="7"/>
      <c r="AJ7" s="7"/>
      <c r="AK7" s="7"/>
      <c r="AL7" s="7"/>
    </row>
    <row r="8" spans="1:38" ht="9" customHeight="1" x14ac:dyDescent="0.2">
      <c r="A8" s="7"/>
      <c r="B8" s="7"/>
      <c r="C8" s="7"/>
      <c r="D8" s="7"/>
      <c r="E8" s="7"/>
      <c r="F8" s="7"/>
      <c r="G8" s="7"/>
      <c r="H8" s="7"/>
      <c r="I8" s="7"/>
      <c r="J8" s="7"/>
      <c r="K8" s="7"/>
      <c r="L8" s="7"/>
      <c r="M8" s="7"/>
      <c r="N8" s="7"/>
      <c r="O8" s="629" t="s">
        <v>11</v>
      </c>
      <c r="P8" s="248" t="s">
        <v>3</v>
      </c>
      <c r="Q8" s="635" t="s">
        <v>4</v>
      </c>
      <c r="R8" s="635"/>
      <c r="S8" s="250" t="s">
        <v>5</v>
      </c>
      <c r="T8" s="624" t="s">
        <v>12</v>
      </c>
      <c r="U8" s="625"/>
      <c r="V8" s="7"/>
      <c r="W8" s="7"/>
      <c r="X8" s="7"/>
      <c r="Y8" s="7"/>
      <c r="Z8" s="7"/>
      <c r="AA8" s="7"/>
      <c r="AB8" s="7"/>
      <c r="AC8" s="7"/>
      <c r="AD8" s="7"/>
      <c r="AE8" s="7"/>
      <c r="AF8" s="7"/>
      <c r="AG8" s="7"/>
      <c r="AH8" s="7"/>
      <c r="AI8" s="7"/>
      <c r="AJ8" s="7"/>
      <c r="AK8" s="7"/>
      <c r="AL8" s="7"/>
    </row>
    <row r="9" spans="1:38" ht="18" customHeight="1" x14ac:dyDescent="0.25">
      <c r="A9" s="7"/>
      <c r="B9" s="29"/>
      <c r="C9" s="130" t="s">
        <v>43</v>
      </c>
      <c r="D9" s="29"/>
      <c r="E9" s="30"/>
      <c r="F9" s="30"/>
      <c r="G9" s="30"/>
      <c r="H9" s="30"/>
      <c r="I9" s="30"/>
      <c r="J9" s="30"/>
      <c r="K9" s="30"/>
      <c r="L9" s="30"/>
      <c r="M9" s="30"/>
      <c r="N9" s="30"/>
      <c r="O9" s="630"/>
      <c r="P9" s="247" t="str">
        <f>IF(IDENTIFICATION!D26=0,"",IDENTIFICATION!D26)</f>
        <v/>
      </c>
      <c r="Q9" s="633" t="str">
        <f>IF(IDENTIFICATION!E26=0,"",IDENTIFICATION!E26)</f>
        <v/>
      </c>
      <c r="R9" s="634"/>
      <c r="S9" s="119" t="str">
        <f>IF(IDENTIFICATION!F26=0,"",IDENTIFICATION!F26)</f>
        <v/>
      </c>
      <c r="T9" s="626" t="str">
        <f>IF(IDENTIFICATION!G26=0,"",IDENTIFICATION!G26)</f>
        <v/>
      </c>
      <c r="U9" s="627"/>
      <c r="V9" s="7"/>
      <c r="W9" s="7"/>
      <c r="X9" s="7"/>
      <c r="Y9" s="7"/>
      <c r="Z9" s="7"/>
      <c r="AA9" s="7"/>
      <c r="AB9" s="7"/>
      <c r="AC9" s="7"/>
      <c r="AD9" s="7"/>
      <c r="AE9" s="7"/>
      <c r="AF9" s="7"/>
      <c r="AG9" s="7"/>
      <c r="AH9" s="7"/>
      <c r="AI9" s="7"/>
      <c r="AJ9" s="7"/>
      <c r="AK9" s="7"/>
      <c r="AL9" s="7"/>
    </row>
    <row r="10" spans="1:38" ht="9" customHeight="1" x14ac:dyDescent="0.2">
      <c r="A10" s="7"/>
      <c r="B10" s="29"/>
      <c r="C10" s="29"/>
      <c r="D10" s="29"/>
      <c r="E10" s="30"/>
      <c r="F10" s="30"/>
      <c r="G10" s="30"/>
      <c r="H10" s="30"/>
      <c r="I10" s="30"/>
      <c r="J10" s="30"/>
      <c r="K10" s="30"/>
      <c r="L10" s="30"/>
      <c r="M10" s="30"/>
      <c r="N10" s="30"/>
      <c r="O10" s="628" t="s">
        <v>13</v>
      </c>
      <c r="P10" s="624"/>
      <c r="Q10" s="624"/>
      <c r="R10" s="624"/>
      <c r="S10" s="631" t="s">
        <v>14</v>
      </c>
      <c r="T10" s="248" t="s">
        <v>3</v>
      </c>
      <c r="U10" s="81" t="s">
        <v>4</v>
      </c>
      <c r="V10" s="76"/>
      <c r="W10" s="7"/>
      <c r="X10" s="7"/>
      <c r="Y10" s="7"/>
      <c r="Z10" s="7"/>
      <c r="AA10" s="7"/>
      <c r="AB10" s="7"/>
      <c r="AC10" s="7"/>
      <c r="AD10" s="7"/>
      <c r="AE10" s="7"/>
      <c r="AF10" s="7"/>
      <c r="AG10" s="7"/>
      <c r="AH10" s="7"/>
      <c r="AI10" s="7"/>
      <c r="AJ10" s="7"/>
      <c r="AK10" s="7"/>
      <c r="AL10" s="7"/>
    </row>
    <row r="11" spans="1:38" ht="18" customHeight="1" x14ac:dyDescent="0.2">
      <c r="A11" s="7"/>
      <c r="B11" s="29"/>
      <c r="C11" s="6" t="s">
        <v>44</v>
      </c>
      <c r="D11" s="29"/>
      <c r="E11" s="30"/>
      <c r="F11" s="30"/>
      <c r="G11" s="30"/>
      <c r="H11" s="30"/>
      <c r="I11" s="30"/>
      <c r="J11" s="30"/>
      <c r="K11" s="30"/>
      <c r="L11" s="30"/>
      <c r="M11" s="30"/>
      <c r="N11" s="30"/>
      <c r="O11" s="266" t="str">
        <f>IF(IDENTIFICATION!C28=0,"",IDENTIFICATION!C28)</f>
        <v/>
      </c>
      <c r="P11" s="263" t="str">
        <f>IF(IDENTIFICATION!D28=0,"",IDENTIFICATION!D28)</f>
        <v/>
      </c>
      <c r="Q11" s="609" t="str">
        <f>IF(IDENTIFICATION!E28=0,"",IDENTIFICATION!E28)</f>
        <v/>
      </c>
      <c r="R11" s="610"/>
      <c r="S11" s="632"/>
      <c r="T11" s="263" t="str">
        <f>IF(IDENTIFICATION!G28=0,"",IDENTIFICATION!G28)</f>
        <v/>
      </c>
      <c r="U11" s="267" t="str">
        <f>IF(IDENTIFICATION!H28=0,"",IDENTIFICATION!H28)</f>
        <v/>
      </c>
      <c r="V11" s="7"/>
      <c r="W11" s="7"/>
      <c r="X11" s="7"/>
      <c r="Y11" s="7"/>
      <c r="Z11" s="7"/>
      <c r="AA11" s="7"/>
      <c r="AB11" s="7"/>
      <c r="AC11" s="7"/>
      <c r="AD11" s="7"/>
      <c r="AE11" s="7"/>
      <c r="AF11" s="7"/>
      <c r="AG11" s="7"/>
      <c r="AH11" s="7"/>
      <c r="AI11" s="7"/>
      <c r="AJ11" s="7"/>
      <c r="AK11" s="7"/>
      <c r="AL11" s="7"/>
    </row>
    <row r="12" spans="1:38" ht="7.5" customHeight="1" x14ac:dyDescent="0.2">
      <c r="A12" s="7"/>
      <c r="B12" s="7"/>
      <c r="C12" s="9"/>
      <c r="D12" s="16"/>
      <c r="E12" s="16"/>
      <c r="F12" s="8"/>
      <c r="G12" s="8"/>
      <c r="H12" s="8"/>
      <c r="I12" s="8"/>
      <c r="J12" s="7"/>
      <c r="K12" s="7"/>
      <c r="L12" s="7"/>
      <c r="M12" s="7"/>
      <c r="N12" s="7"/>
      <c r="O12" s="614" t="s">
        <v>15</v>
      </c>
      <c r="P12" s="519"/>
      <c r="Q12" s="519"/>
      <c r="R12" s="519"/>
      <c r="S12" s="519"/>
      <c r="T12" s="519"/>
      <c r="U12" s="615"/>
      <c r="V12" s="7"/>
      <c r="W12" s="7"/>
      <c r="X12" s="7"/>
      <c r="Y12" s="7"/>
      <c r="Z12" s="7"/>
      <c r="AA12" s="7"/>
      <c r="AB12" s="7"/>
      <c r="AC12" s="7"/>
      <c r="AD12" s="7"/>
      <c r="AE12" s="7"/>
      <c r="AF12" s="7"/>
      <c r="AG12" s="7"/>
      <c r="AH12" s="7"/>
      <c r="AI12" s="7"/>
      <c r="AJ12" s="7"/>
      <c r="AK12" s="7"/>
      <c r="AL12" s="7"/>
    </row>
    <row r="13" spans="1:38" ht="15" customHeight="1" x14ac:dyDescent="0.2">
      <c r="A13" s="7"/>
      <c r="B13" s="7"/>
      <c r="C13" s="13" t="s">
        <v>45</v>
      </c>
      <c r="D13" s="8"/>
      <c r="E13" s="11"/>
      <c r="F13" s="11"/>
      <c r="G13" s="12"/>
      <c r="H13" s="12"/>
      <c r="I13" s="12"/>
      <c r="J13" s="12"/>
      <c r="K13" s="7"/>
      <c r="L13" s="7"/>
      <c r="M13" s="7"/>
      <c r="N13" s="7"/>
      <c r="O13" s="616" t="str">
        <f>IF(IDENTIFICATION!C30=0,"",IDENTIFICATION!C30)</f>
        <v/>
      </c>
      <c r="P13" s="617"/>
      <c r="Q13" s="617"/>
      <c r="R13" s="617"/>
      <c r="S13" s="617"/>
      <c r="T13" s="617"/>
      <c r="U13" s="618"/>
      <c r="V13" s="7"/>
      <c r="W13" s="7"/>
      <c r="X13" s="7"/>
      <c r="Y13" s="7"/>
      <c r="Z13" s="7"/>
      <c r="AA13" s="7"/>
      <c r="AB13" s="7"/>
      <c r="AC13" s="7"/>
      <c r="AD13" s="7"/>
      <c r="AE13" s="7"/>
      <c r="AF13" s="7"/>
      <c r="AG13" s="7"/>
      <c r="AH13" s="7"/>
      <c r="AI13" s="7"/>
      <c r="AJ13" s="7"/>
      <c r="AK13" s="7"/>
      <c r="AL13" s="7"/>
    </row>
    <row r="14" spans="1:38" ht="8.25" customHeight="1" x14ac:dyDescent="0.2">
      <c r="A14" s="7"/>
      <c r="B14" s="7"/>
      <c r="C14" s="12"/>
      <c r="D14" s="12"/>
      <c r="E14" s="12"/>
      <c r="F14" s="12"/>
      <c r="G14" s="12"/>
      <c r="H14" s="12"/>
      <c r="I14" s="12"/>
      <c r="J14" s="12"/>
      <c r="K14" s="12"/>
      <c r="L14" s="7"/>
      <c r="M14" s="7"/>
      <c r="N14" s="7"/>
      <c r="O14" s="614" t="s">
        <v>16</v>
      </c>
      <c r="P14" s="519"/>
      <c r="Q14" s="519"/>
      <c r="R14" s="519"/>
      <c r="S14" s="519"/>
      <c r="T14" s="519" t="s">
        <v>17</v>
      </c>
      <c r="U14" s="615"/>
      <c r="V14" s="7"/>
      <c r="W14" s="7"/>
      <c r="X14" s="7"/>
      <c r="Y14" s="7"/>
      <c r="Z14" s="7"/>
      <c r="AA14" s="7"/>
      <c r="AB14" s="7"/>
      <c r="AC14" s="7"/>
      <c r="AD14" s="7"/>
      <c r="AE14" s="7"/>
      <c r="AF14" s="7"/>
      <c r="AG14" s="7"/>
      <c r="AH14" s="7"/>
      <c r="AI14" s="7"/>
      <c r="AJ14" s="7"/>
      <c r="AK14" s="7"/>
      <c r="AL14" s="7"/>
    </row>
    <row r="15" spans="1:38" ht="15" customHeight="1" thickBot="1" x14ac:dyDescent="0.25">
      <c r="A15" s="7"/>
      <c r="B15" s="7"/>
      <c r="D15" s="34">
        <v>0</v>
      </c>
      <c r="E15" s="35">
        <v>1</v>
      </c>
      <c r="F15" s="35">
        <v>2</v>
      </c>
      <c r="G15" s="35">
        <v>3</v>
      </c>
      <c r="H15" s="35">
        <v>4</v>
      </c>
      <c r="I15" s="35">
        <v>5</v>
      </c>
      <c r="J15" s="35">
        <v>6</v>
      </c>
      <c r="K15" s="35">
        <v>7</v>
      </c>
      <c r="L15" s="35">
        <v>8</v>
      </c>
      <c r="M15" s="36" t="s">
        <v>46</v>
      </c>
      <c r="N15" s="39"/>
      <c r="O15" s="619" t="str">
        <f>IF(IDENTIFICATION!C32=0,"",IDENTIFICATION!C32)</f>
        <v/>
      </c>
      <c r="P15" s="620"/>
      <c r="Q15" s="620"/>
      <c r="R15" s="620"/>
      <c r="S15" s="621"/>
      <c r="T15" s="622" t="str">
        <f>IF(IDENTIFICATION!G32=0,"",IDENTIFICATION!G32)</f>
        <v/>
      </c>
      <c r="U15" s="623"/>
      <c r="V15" s="7"/>
      <c r="W15" s="7"/>
      <c r="X15" s="7"/>
      <c r="Y15" s="7"/>
      <c r="Z15" s="7"/>
      <c r="AA15" s="7"/>
      <c r="AB15" s="7"/>
      <c r="AC15" s="7"/>
      <c r="AD15" s="7"/>
      <c r="AE15" s="7"/>
      <c r="AF15" s="7"/>
      <c r="AG15" s="7"/>
      <c r="AH15" s="7"/>
      <c r="AI15" s="7"/>
      <c r="AJ15" s="7"/>
      <c r="AK15" s="7"/>
      <c r="AL15" s="7"/>
    </row>
    <row r="16" spans="1:38" ht="30" customHeight="1" x14ac:dyDescent="0.2">
      <c r="A16" s="7"/>
      <c r="B16" s="7"/>
      <c r="C16" s="31"/>
      <c r="D16" s="14" t="s">
        <v>47</v>
      </c>
      <c r="E16" s="14"/>
      <c r="F16" s="14" t="s">
        <v>48</v>
      </c>
      <c r="G16" s="14"/>
      <c r="H16" s="14" t="s">
        <v>49</v>
      </c>
      <c r="I16" s="14"/>
      <c r="J16" s="32" t="s">
        <v>50</v>
      </c>
      <c r="K16" s="585" t="s">
        <v>51</v>
      </c>
      <c r="L16" s="586"/>
      <c r="M16" s="586"/>
      <c r="N16" s="32"/>
      <c r="O16" s="7"/>
      <c r="P16" s="7"/>
      <c r="Q16" s="7"/>
      <c r="R16" s="7"/>
      <c r="S16" s="7"/>
      <c r="T16" s="7"/>
      <c r="U16" s="7"/>
      <c r="V16" s="7"/>
      <c r="W16" s="7"/>
      <c r="X16" s="7"/>
      <c r="Y16" s="7"/>
      <c r="Z16" s="7"/>
      <c r="AA16" s="7"/>
      <c r="AB16" s="7"/>
      <c r="AC16" s="7"/>
      <c r="AD16" s="7"/>
      <c r="AE16" s="7"/>
      <c r="AF16" s="7"/>
      <c r="AG16" s="7"/>
      <c r="AH16" s="7"/>
      <c r="AI16" s="7"/>
      <c r="AJ16" s="7"/>
      <c r="AK16" s="7"/>
      <c r="AL16" s="7"/>
    </row>
    <row r="17" spans="1:38" ht="7.5" customHeight="1" x14ac:dyDescent="0.2">
      <c r="A17" s="7"/>
      <c r="B17" s="7"/>
      <c r="D17" s="12"/>
      <c r="E17" s="12"/>
      <c r="F17" s="12"/>
      <c r="G17" s="12"/>
      <c r="H17" s="12"/>
      <c r="I17" s="12"/>
      <c r="J17" s="12"/>
      <c r="K17" s="12"/>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row>
    <row r="18" spans="1:38" ht="15" customHeight="1" x14ac:dyDescent="0.2">
      <c r="A18" s="7"/>
      <c r="B18" s="7"/>
      <c r="C18" s="7" t="s">
        <v>52</v>
      </c>
      <c r="D18" s="12"/>
      <c r="E18" s="12"/>
      <c r="F18" s="12"/>
      <c r="G18" s="12"/>
      <c r="H18" s="12"/>
      <c r="I18" s="12"/>
      <c r="J18" s="12"/>
      <c r="K18" s="12"/>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1:38" ht="15" thickBo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row>
    <row r="20" spans="1:38" ht="30" customHeight="1" x14ac:dyDescent="0.2">
      <c r="A20" s="7"/>
      <c r="B20" s="7"/>
      <c r="C20" s="7"/>
      <c r="D20" s="7"/>
      <c r="E20" s="17"/>
      <c r="F20" s="199" t="s">
        <v>53</v>
      </c>
      <c r="G20" s="200" t="s">
        <v>54</v>
      </c>
      <c r="H20" s="596" t="s">
        <v>55</v>
      </c>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8"/>
      <c r="AL20" s="7"/>
    </row>
    <row r="21" spans="1:38" ht="15" customHeight="1" x14ac:dyDescent="0.2">
      <c r="A21" s="18"/>
      <c r="B21" s="18"/>
      <c r="C21" s="18"/>
      <c r="D21" s="18"/>
      <c r="E21" s="18"/>
      <c r="F21" s="198">
        <v>-2</v>
      </c>
      <c r="G21" s="211">
        <v>-1</v>
      </c>
      <c r="H21" s="201">
        <v>1</v>
      </c>
      <c r="I21" s="20">
        <v>2</v>
      </c>
      <c r="J21" s="20">
        <v>3</v>
      </c>
      <c r="K21" s="20">
        <v>4</v>
      </c>
      <c r="L21" s="20">
        <v>5</v>
      </c>
      <c r="M21" s="20">
        <v>6</v>
      </c>
      <c r="N21" s="589">
        <v>7</v>
      </c>
      <c r="O21" s="590"/>
      <c r="P21" s="589">
        <v>8</v>
      </c>
      <c r="Q21" s="590"/>
      <c r="R21" s="589">
        <v>9</v>
      </c>
      <c r="S21" s="590"/>
      <c r="T21" s="589">
        <v>10</v>
      </c>
      <c r="U21" s="590"/>
      <c r="V21" s="20">
        <v>11</v>
      </c>
      <c r="W21" s="20">
        <v>12</v>
      </c>
      <c r="X21" s="20">
        <v>13</v>
      </c>
      <c r="Y21" s="20">
        <v>14</v>
      </c>
      <c r="Z21" s="20">
        <v>15</v>
      </c>
      <c r="AA21" s="20">
        <v>16</v>
      </c>
      <c r="AB21" s="20">
        <v>17</v>
      </c>
      <c r="AC21" s="20">
        <v>18</v>
      </c>
      <c r="AD21" s="20">
        <v>19</v>
      </c>
      <c r="AE21" s="20">
        <v>20</v>
      </c>
      <c r="AF21" s="20">
        <v>21</v>
      </c>
      <c r="AG21" s="20">
        <v>22</v>
      </c>
      <c r="AH21" s="20">
        <v>23</v>
      </c>
      <c r="AI21" s="20">
        <v>24</v>
      </c>
      <c r="AJ21" s="180">
        <v>25</v>
      </c>
      <c r="AK21" s="138">
        <v>26</v>
      </c>
      <c r="AL21" s="7"/>
    </row>
    <row r="22" spans="1:38" ht="30" customHeight="1" x14ac:dyDescent="0.2">
      <c r="A22" s="18"/>
      <c r="B22" s="18"/>
      <c r="C22" s="574" t="s">
        <v>56</v>
      </c>
      <c r="D22" s="574"/>
      <c r="E22" s="575"/>
      <c r="F22" s="333"/>
      <c r="G22" s="334"/>
      <c r="H22" s="425"/>
      <c r="I22" s="154"/>
      <c r="J22" s="154"/>
      <c r="K22" s="181"/>
      <c r="L22" s="181"/>
      <c r="M22" s="181"/>
      <c r="N22" s="591"/>
      <c r="O22" s="592"/>
      <c r="P22" s="591"/>
      <c r="Q22" s="592"/>
      <c r="R22" s="591"/>
      <c r="S22" s="592"/>
      <c r="T22" s="591"/>
      <c r="U22" s="592"/>
      <c r="V22" s="336"/>
      <c r="W22" s="336"/>
      <c r="X22" s="336"/>
      <c r="Y22" s="336"/>
      <c r="Z22" s="336"/>
      <c r="AA22" s="336"/>
      <c r="AB22" s="336"/>
      <c r="AC22" s="336"/>
      <c r="AD22" s="336"/>
      <c r="AE22" s="336"/>
      <c r="AF22" s="336"/>
      <c r="AG22" s="336"/>
      <c r="AH22" s="336"/>
      <c r="AI22" s="336"/>
      <c r="AJ22" s="337"/>
      <c r="AK22" s="338"/>
      <c r="AL22" s="7"/>
    </row>
    <row r="23" spans="1:38" ht="15.75" customHeight="1" thickBot="1" x14ac:dyDescent="0.25">
      <c r="A23" s="7"/>
      <c r="B23" s="7"/>
      <c r="C23" s="572" t="s">
        <v>57</v>
      </c>
      <c r="D23" s="572"/>
      <c r="E23" s="573"/>
      <c r="F23" s="160"/>
      <c r="G23" s="210"/>
      <c r="H23" s="203"/>
      <c r="I23" s="157"/>
      <c r="J23" s="157"/>
      <c r="K23" s="157"/>
      <c r="L23" s="157"/>
      <c r="M23" s="157"/>
      <c r="N23" s="593"/>
      <c r="O23" s="594"/>
      <c r="P23" s="593"/>
      <c r="Q23" s="594"/>
      <c r="R23" s="593"/>
      <c r="S23" s="594"/>
      <c r="T23" s="593"/>
      <c r="U23" s="594"/>
      <c r="V23" s="157"/>
      <c r="W23" s="157"/>
      <c r="X23" s="157"/>
      <c r="Y23" s="157"/>
      <c r="Z23" s="157"/>
      <c r="AA23" s="157"/>
      <c r="AB23" s="157"/>
      <c r="AC23" s="157"/>
      <c r="AD23" s="157"/>
      <c r="AE23" s="157"/>
      <c r="AF23" s="157"/>
      <c r="AG23" s="157"/>
      <c r="AH23" s="157"/>
      <c r="AI23" s="157"/>
      <c r="AJ23" s="182"/>
      <c r="AK23" s="158"/>
      <c r="AL23" s="7"/>
    </row>
    <row r="24" spans="1:38" ht="60" customHeight="1" x14ac:dyDescent="0.2">
      <c r="A24" s="7"/>
      <c r="B24" s="131">
        <v>1</v>
      </c>
      <c r="C24" s="599" t="s">
        <v>58</v>
      </c>
      <c r="D24" s="600"/>
      <c r="E24" s="600"/>
      <c r="F24" s="140"/>
      <c r="G24" s="204"/>
      <c r="H24" s="205"/>
      <c r="I24" s="132"/>
      <c r="J24" s="132"/>
      <c r="K24" s="132"/>
      <c r="L24" s="132"/>
      <c r="M24" s="190"/>
      <c r="N24" s="587"/>
      <c r="O24" s="595"/>
      <c r="P24" s="587"/>
      <c r="Q24" s="588"/>
      <c r="R24" s="587"/>
      <c r="S24" s="595"/>
      <c r="T24" s="587"/>
      <c r="U24" s="595"/>
      <c r="V24" s="126"/>
      <c r="W24" s="126"/>
      <c r="X24" s="126"/>
      <c r="Y24" s="126"/>
      <c r="Z24" s="126"/>
      <c r="AA24" s="126"/>
      <c r="AB24" s="126"/>
      <c r="AC24" s="126"/>
      <c r="AD24" s="126"/>
      <c r="AE24" s="126"/>
      <c r="AF24" s="126"/>
      <c r="AG24" s="126"/>
      <c r="AH24" s="126"/>
      <c r="AI24" s="126"/>
      <c r="AJ24" s="110"/>
      <c r="AK24" s="133"/>
      <c r="AL24" s="7"/>
    </row>
    <row r="25" spans="1:38" ht="60" customHeight="1" x14ac:dyDescent="0.2">
      <c r="A25" s="7"/>
      <c r="B25" s="134">
        <v>2</v>
      </c>
      <c r="C25" s="581" t="s">
        <v>59</v>
      </c>
      <c r="D25" s="582"/>
      <c r="E25" s="582"/>
      <c r="F25" s="141"/>
      <c r="G25" s="97"/>
      <c r="H25" s="206"/>
      <c r="I25" s="331"/>
      <c r="J25" s="331"/>
      <c r="K25" s="331"/>
      <c r="L25" s="331"/>
      <c r="M25" s="125"/>
      <c r="N25" s="570"/>
      <c r="O25" s="571"/>
      <c r="P25" s="570"/>
      <c r="Q25" s="571"/>
      <c r="R25" s="570"/>
      <c r="S25" s="571"/>
      <c r="T25" s="570"/>
      <c r="U25" s="571"/>
      <c r="V25" s="124"/>
      <c r="W25" s="124"/>
      <c r="X25" s="124"/>
      <c r="Y25" s="124"/>
      <c r="Z25" s="124"/>
      <c r="AA25" s="124"/>
      <c r="AB25" s="124"/>
      <c r="AC25" s="124"/>
      <c r="AD25" s="124"/>
      <c r="AE25" s="124"/>
      <c r="AF25" s="124"/>
      <c r="AG25" s="124"/>
      <c r="AH25" s="124"/>
      <c r="AI25" s="23"/>
      <c r="AJ25" s="186"/>
      <c r="AK25" s="135"/>
      <c r="AL25" s="7"/>
    </row>
    <row r="26" spans="1:38" ht="60" customHeight="1" x14ac:dyDescent="0.2">
      <c r="A26" s="7"/>
      <c r="B26" s="134">
        <v>3</v>
      </c>
      <c r="C26" s="581" t="s">
        <v>60</v>
      </c>
      <c r="D26" s="582"/>
      <c r="E26" s="582"/>
      <c r="F26" s="141"/>
      <c r="G26" s="97"/>
      <c r="H26" s="206"/>
      <c r="I26" s="331"/>
      <c r="J26" s="331"/>
      <c r="K26" s="331"/>
      <c r="L26" s="331"/>
      <c r="M26" s="125"/>
      <c r="N26" s="570"/>
      <c r="O26" s="571"/>
      <c r="P26" s="570"/>
      <c r="Q26" s="571"/>
      <c r="R26" s="570"/>
      <c r="S26" s="571"/>
      <c r="T26" s="570"/>
      <c r="U26" s="571"/>
      <c r="V26" s="125"/>
      <c r="W26" s="125"/>
      <c r="X26" s="125"/>
      <c r="Y26" s="125"/>
      <c r="Z26" s="125"/>
      <c r="AA26" s="125"/>
      <c r="AB26" s="125"/>
      <c r="AC26" s="125"/>
      <c r="AD26" s="125"/>
      <c r="AE26" s="125"/>
      <c r="AF26" s="125"/>
      <c r="AG26" s="125"/>
      <c r="AH26" s="125"/>
      <c r="AI26" s="97"/>
      <c r="AJ26" s="197"/>
      <c r="AK26" s="135"/>
      <c r="AL26" s="7"/>
    </row>
    <row r="27" spans="1:38" ht="60" customHeight="1" x14ac:dyDescent="0.2">
      <c r="A27" s="7"/>
      <c r="B27" s="134">
        <v>4</v>
      </c>
      <c r="C27" s="581" t="s">
        <v>61</v>
      </c>
      <c r="D27" s="582"/>
      <c r="E27" s="582"/>
      <c r="F27" s="141"/>
      <c r="G27" s="97"/>
      <c r="H27" s="206"/>
      <c r="I27" s="331"/>
      <c r="J27" s="331"/>
      <c r="K27" s="331"/>
      <c r="L27" s="331"/>
      <c r="M27" s="125"/>
      <c r="N27" s="570"/>
      <c r="O27" s="571"/>
      <c r="P27" s="570"/>
      <c r="Q27" s="571"/>
      <c r="R27" s="570"/>
      <c r="S27" s="571"/>
      <c r="T27" s="570"/>
      <c r="U27" s="571"/>
      <c r="V27" s="125"/>
      <c r="W27" s="125"/>
      <c r="X27" s="125"/>
      <c r="Y27" s="125"/>
      <c r="Z27" s="125"/>
      <c r="AA27" s="125"/>
      <c r="AB27" s="125"/>
      <c r="AC27" s="125"/>
      <c r="AD27" s="125"/>
      <c r="AE27" s="125"/>
      <c r="AF27" s="125"/>
      <c r="AG27" s="125"/>
      <c r="AH27" s="125"/>
      <c r="AI27" s="97"/>
      <c r="AJ27" s="186"/>
      <c r="AK27" s="135"/>
      <c r="AL27" s="7"/>
    </row>
    <row r="28" spans="1:38" ht="60" customHeight="1" thickBot="1" x14ac:dyDescent="0.25">
      <c r="A28" s="7"/>
      <c r="B28" s="136">
        <v>5</v>
      </c>
      <c r="C28" s="579" t="s">
        <v>62</v>
      </c>
      <c r="D28" s="580"/>
      <c r="E28" s="580"/>
      <c r="F28" s="142"/>
      <c r="G28" s="207"/>
      <c r="H28" s="208"/>
      <c r="I28" s="332"/>
      <c r="J28" s="332"/>
      <c r="K28" s="332"/>
      <c r="L28" s="332"/>
      <c r="M28" s="187"/>
      <c r="N28" s="576"/>
      <c r="O28" s="577"/>
      <c r="P28" s="576"/>
      <c r="Q28" s="577"/>
      <c r="R28" s="576"/>
      <c r="S28" s="577"/>
      <c r="T28" s="576"/>
      <c r="U28" s="577"/>
      <c r="V28" s="128"/>
      <c r="W28" s="128"/>
      <c r="X28" s="128"/>
      <c r="Y28" s="128"/>
      <c r="Z28" s="128"/>
      <c r="AA28" s="128"/>
      <c r="AB28" s="128"/>
      <c r="AC28" s="128"/>
      <c r="AD28" s="128"/>
      <c r="AE28" s="128"/>
      <c r="AF28" s="128"/>
      <c r="AG28" s="128"/>
      <c r="AH28" s="128"/>
      <c r="AI28" s="127"/>
      <c r="AJ28" s="196"/>
      <c r="AK28" s="137"/>
      <c r="AL28" s="7"/>
    </row>
    <row r="29" spans="1:38" ht="15" customHeight="1" thickBot="1" x14ac:dyDescent="0.25">
      <c r="A29" s="7"/>
      <c r="B29" s="7"/>
      <c r="C29" s="294" t="s">
        <v>63</v>
      </c>
      <c r="D29" s="107"/>
      <c r="E29" s="122"/>
      <c r="F29" s="96"/>
      <c r="G29" s="96"/>
      <c r="H29" s="96"/>
      <c r="I29" s="96"/>
      <c r="J29" s="96"/>
      <c r="K29" s="96"/>
      <c r="L29" s="96"/>
      <c r="M29" s="96"/>
      <c r="N29" s="578"/>
      <c r="O29" s="578"/>
      <c r="P29" s="578"/>
      <c r="Q29" s="578"/>
      <c r="R29" s="578"/>
      <c r="S29" s="578"/>
      <c r="T29" s="578"/>
      <c r="U29" s="578"/>
      <c r="V29" s="96"/>
      <c r="W29" s="96"/>
      <c r="X29" s="96"/>
      <c r="Y29" s="96"/>
      <c r="Z29" s="96"/>
      <c r="AA29" s="96"/>
      <c r="AB29" s="96"/>
      <c r="AC29" s="96"/>
      <c r="AD29" s="96"/>
      <c r="AE29" s="96"/>
      <c r="AF29" s="96"/>
      <c r="AG29" s="96"/>
      <c r="AH29" s="96"/>
      <c r="AI29" s="96"/>
      <c r="AJ29" s="96"/>
      <c r="AK29" s="96"/>
      <c r="AL29" s="7"/>
    </row>
    <row r="30" spans="1:38" ht="30" customHeight="1" thickBot="1" x14ac:dyDescent="0.25">
      <c r="A30" s="7"/>
      <c r="B30" s="7"/>
      <c r="C30" s="7"/>
      <c r="D30" s="107"/>
      <c r="E30" s="309" t="s">
        <v>64</v>
      </c>
      <c r="F30" s="310" t="str">
        <f>IF(F39=0,F41,F40)</f>
        <v/>
      </c>
      <c r="G30" s="311" t="str">
        <f t="shared" ref="G30:M30" si="0">IF(G39=0,G41,G40)</f>
        <v/>
      </c>
      <c r="H30" s="351" t="str">
        <f t="shared" si="0"/>
        <v/>
      </c>
      <c r="I30" s="352" t="str">
        <f t="shared" si="0"/>
        <v/>
      </c>
      <c r="J30" s="352" t="str">
        <f t="shared" si="0"/>
        <v/>
      </c>
      <c r="K30" s="352" t="str">
        <f t="shared" si="0"/>
        <v/>
      </c>
      <c r="L30" s="352" t="str">
        <f t="shared" si="0"/>
        <v/>
      </c>
      <c r="M30" s="352" t="str">
        <f t="shared" si="0"/>
        <v/>
      </c>
      <c r="N30" s="583" t="str">
        <f>IF(N39=0,N41,N40)</f>
        <v/>
      </c>
      <c r="O30" s="584"/>
      <c r="P30" s="583" t="str">
        <f>IF(P39=0,P41,P40)</f>
        <v/>
      </c>
      <c r="Q30" s="584"/>
      <c r="R30" s="583" t="str">
        <f>IF(R39=0,R41,R40)</f>
        <v/>
      </c>
      <c r="S30" s="584"/>
      <c r="T30" s="583" t="str">
        <f>IF(T39=0,T41,T40)</f>
        <v/>
      </c>
      <c r="U30" s="584"/>
      <c r="V30" s="352" t="str">
        <f>IF(V39=0,V41,V40)</f>
        <v/>
      </c>
      <c r="W30" s="352" t="str">
        <f>IF(W39=0,W41,W40)</f>
        <v/>
      </c>
      <c r="X30" s="352" t="str">
        <f t="shared" ref="X30:AH30" si="1">IF(X39=0,X41,X40)</f>
        <v/>
      </c>
      <c r="Y30" s="352" t="str">
        <f t="shared" si="1"/>
        <v/>
      </c>
      <c r="Z30" s="352" t="str">
        <f t="shared" si="1"/>
        <v/>
      </c>
      <c r="AA30" s="352" t="str">
        <f t="shared" si="1"/>
        <v/>
      </c>
      <c r="AB30" s="352" t="str">
        <f t="shared" si="1"/>
        <v/>
      </c>
      <c r="AC30" s="352" t="str">
        <f t="shared" si="1"/>
        <v/>
      </c>
      <c r="AD30" s="352" t="str">
        <f t="shared" si="1"/>
        <v/>
      </c>
      <c r="AE30" s="352" t="str">
        <f t="shared" si="1"/>
        <v/>
      </c>
      <c r="AF30" s="352" t="str">
        <f t="shared" si="1"/>
        <v/>
      </c>
      <c r="AG30" s="352" t="str">
        <f t="shared" si="1"/>
        <v/>
      </c>
      <c r="AH30" s="352" t="str">
        <f t="shared" si="1"/>
        <v/>
      </c>
      <c r="AI30" s="352" t="str">
        <f>IF(AI39=0,AI41,AI40)</f>
        <v/>
      </c>
      <c r="AJ30" s="352" t="str">
        <f>IF(AJ39=0,AJ41,AJ40)</f>
        <v/>
      </c>
      <c r="AK30" s="353" t="str">
        <f>IF(AK39=0,AK41,AK40)</f>
        <v/>
      </c>
      <c r="AL30" s="7"/>
    </row>
    <row r="31" spans="1:38" ht="15" customHeight="1" x14ac:dyDescent="0.2">
      <c r="A31" s="7"/>
      <c r="B31" s="7"/>
      <c r="C31" s="7"/>
      <c r="D31" s="107"/>
      <c r="E31" s="309"/>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7"/>
    </row>
    <row r="32" spans="1:38" ht="15" customHeight="1" x14ac:dyDescent="0.2">
      <c r="A32" s="7"/>
      <c r="B32" s="7"/>
      <c r="C32" s="7"/>
      <c r="D32" s="107"/>
      <c r="E32" s="115" t="s">
        <v>65</v>
      </c>
      <c r="F32" s="107" t="s">
        <v>66</v>
      </c>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7"/>
    </row>
    <row r="33" spans="1:38" ht="15" customHeight="1" x14ac:dyDescent="0.2">
      <c r="A33" s="7"/>
      <c r="B33" s="7"/>
      <c r="C33" s="7"/>
      <c r="D33" s="107"/>
      <c r="E33" s="309"/>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7"/>
    </row>
    <row r="34" spans="1:38" ht="15" customHeight="1" x14ac:dyDescent="0.2">
      <c r="A34" s="7"/>
      <c r="B34" s="7"/>
      <c r="C34" s="7"/>
      <c r="D34" s="107"/>
      <c r="E34" s="309"/>
      <c r="F34" s="7" t="s">
        <v>67</v>
      </c>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7"/>
    </row>
    <row r="35" spans="1:38" s="28" customFormat="1" ht="15" customHeight="1" x14ac:dyDescent="0.2">
      <c r="A35" s="107"/>
      <c r="B35" s="107"/>
      <c r="C35" s="107"/>
      <c r="D35" s="107"/>
      <c r="E35" s="309"/>
      <c r="F35" s="107"/>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107"/>
    </row>
    <row r="36" spans="1:38" s="28" customFormat="1" ht="15" customHeight="1" x14ac:dyDescent="0.2">
      <c r="A36" s="26"/>
      <c r="B36" s="26"/>
      <c r="C36" s="26"/>
      <c r="D36" s="26"/>
      <c r="E36" s="464" t="s">
        <v>68</v>
      </c>
      <c r="F36" s="465" t="s">
        <v>69</v>
      </c>
      <c r="G36" s="465" t="s">
        <v>69</v>
      </c>
      <c r="H36" s="465" t="s">
        <v>69</v>
      </c>
      <c r="I36" s="465" t="s">
        <v>69</v>
      </c>
      <c r="J36" s="465" t="s">
        <v>69</v>
      </c>
      <c r="K36" s="465" t="s">
        <v>69</v>
      </c>
      <c r="L36" s="465" t="s">
        <v>69</v>
      </c>
      <c r="M36" s="465" t="s">
        <v>69</v>
      </c>
      <c r="N36" s="569" t="s">
        <v>69</v>
      </c>
      <c r="O36" s="569"/>
      <c r="P36" s="569" t="s">
        <v>69</v>
      </c>
      <c r="Q36" s="569"/>
      <c r="R36" s="569" t="s">
        <v>69</v>
      </c>
      <c r="S36" s="569"/>
      <c r="T36" s="569" t="s">
        <v>69</v>
      </c>
      <c r="U36" s="569"/>
      <c r="V36" s="465" t="s">
        <v>69</v>
      </c>
      <c r="W36" s="465" t="s">
        <v>69</v>
      </c>
      <c r="X36" s="465" t="s">
        <v>69</v>
      </c>
      <c r="Y36" s="465" t="s">
        <v>69</v>
      </c>
      <c r="Z36" s="465" t="s">
        <v>69</v>
      </c>
      <c r="AA36" s="465" t="s">
        <v>69</v>
      </c>
      <c r="AB36" s="465" t="s">
        <v>69</v>
      </c>
      <c r="AC36" s="465" t="s">
        <v>69</v>
      </c>
      <c r="AD36" s="465" t="s">
        <v>69</v>
      </c>
      <c r="AE36" s="465" t="s">
        <v>69</v>
      </c>
      <c r="AF36" s="465" t="s">
        <v>69</v>
      </c>
      <c r="AG36" s="465" t="s">
        <v>69</v>
      </c>
      <c r="AH36" s="465" t="s">
        <v>69</v>
      </c>
      <c r="AI36" s="465" t="s">
        <v>69</v>
      </c>
      <c r="AJ36" s="465" t="s">
        <v>69</v>
      </c>
      <c r="AK36" s="465" t="s">
        <v>69</v>
      </c>
      <c r="AL36" s="26"/>
    </row>
    <row r="37" spans="1:38" s="28" customFormat="1" ht="15" customHeight="1" x14ac:dyDescent="0.2">
      <c r="A37" s="26"/>
      <c r="B37" s="26"/>
      <c r="C37" s="26"/>
      <c r="D37" s="26"/>
      <c r="E37" s="464" t="s">
        <v>70</v>
      </c>
      <c r="F37" s="465" t="s">
        <v>69</v>
      </c>
      <c r="G37" s="465" t="s">
        <v>69</v>
      </c>
      <c r="H37" s="465" t="s">
        <v>69</v>
      </c>
      <c r="I37" s="465" t="s">
        <v>69</v>
      </c>
      <c r="J37" s="465" t="s">
        <v>69</v>
      </c>
      <c r="K37" s="465" t="s">
        <v>69</v>
      </c>
      <c r="L37" s="465" t="s">
        <v>69</v>
      </c>
      <c r="M37" s="465" t="s">
        <v>69</v>
      </c>
      <c r="N37" s="569" t="s">
        <v>69</v>
      </c>
      <c r="O37" s="569"/>
      <c r="P37" s="569" t="s">
        <v>69</v>
      </c>
      <c r="Q37" s="569"/>
      <c r="R37" s="569" t="s">
        <v>69</v>
      </c>
      <c r="S37" s="569"/>
      <c r="T37" s="569" t="s">
        <v>69</v>
      </c>
      <c r="U37" s="569"/>
      <c r="V37" s="465" t="s">
        <v>69</v>
      </c>
      <c r="W37" s="465" t="s">
        <v>69</v>
      </c>
      <c r="X37" s="465" t="s">
        <v>69</v>
      </c>
      <c r="Y37" s="465" t="s">
        <v>69</v>
      </c>
      <c r="Z37" s="465" t="s">
        <v>69</v>
      </c>
      <c r="AA37" s="465" t="s">
        <v>69</v>
      </c>
      <c r="AB37" s="465" t="s">
        <v>69</v>
      </c>
      <c r="AC37" s="465" t="s">
        <v>69</v>
      </c>
      <c r="AD37" s="465" t="s">
        <v>69</v>
      </c>
      <c r="AE37" s="465" t="s">
        <v>69</v>
      </c>
      <c r="AF37" s="465" t="s">
        <v>69</v>
      </c>
      <c r="AG37" s="465" t="s">
        <v>69</v>
      </c>
      <c r="AH37" s="465" t="s">
        <v>69</v>
      </c>
      <c r="AI37" s="465" t="s">
        <v>69</v>
      </c>
      <c r="AJ37" s="465" t="s">
        <v>69</v>
      </c>
      <c r="AK37" s="465" t="s">
        <v>69</v>
      </c>
      <c r="AL37" s="26"/>
    </row>
    <row r="38" spans="1:38" s="28" customFormat="1" ht="15" customHeight="1" x14ac:dyDescent="0.2">
      <c r="A38" s="26"/>
      <c r="B38" s="26"/>
      <c r="C38" s="26"/>
      <c r="D38" s="26"/>
      <c r="E38" s="464" t="s">
        <v>71</v>
      </c>
      <c r="F38" s="466">
        <f t="shared" ref="F38:N38" si="2">SUM(F24:F28)</f>
        <v>0</v>
      </c>
      <c r="G38" s="466">
        <f t="shared" si="2"/>
        <v>0</v>
      </c>
      <c r="H38" s="466">
        <f t="shared" si="2"/>
        <v>0</v>
      </c>
      <c r="I38" s="466">
        <f t="shared" si="2"/>
        <v>0</v>
      </c>
      <c r="J38" s="466">
        <f t="shared" si="2"/>
        <v>0</v>
      </c>
      <c r="K38" s="466">
        <f t="shared" si="2"/>
        <v>0</v>
      </c>
      <c r="L38" s="466">
        <f t="shared" si="2"/>
        <v>0</v>
      </c>
      <c r="M38" s="466">
        <f t="shared" si="2"/>
        <v>0</v>
      </c>
      <c r="N38" s="611">
        <f t="shared" si="2"/>
        <v>0</v>
      </c>
      <c r="O38" s="611"/>
      <c r="P38" s="611">
        <f>SUM(P24:P28)</f>
        <v>0</v>
      </c>
      <c r="Q38" s="611"/>
      <c r="R38" s="611">
        <f>SUM(R24:R28)</f>
        <v>0</v>
      </c>
      <c r="S38" s="611"/>
      <c r="T38" s="611">
        <f>SUM(T24:T28)</f>
        <v>0</v>
      </c>
      <c r="U38" s="611"/>
      <c r="V38" s="466">
        <f t="shared" ref="V38:AJ38" si="3">SUM(V24:V28)</f>
        <v>0</v>
      </c>
      <c r="W38" s="466">
        <f t="shared" si="3"/>
        <v>0</v>
      </c>
      <c r="X38" s="466">
        <f t="shared" si="3"/>
        <v>0</v>
      </c>
      <c r="Y38" s="466">
        <f t="shared" si="3"/>
        <v>0</v>
      </c>
      <c r="Z38" s="466">
        <f t="shared" si="3"/>
        <v>0</v>
      </c>
      <c r="AA38" s="466">
        <f t="shared" si="3"/>
        <v>0</v>
      </c>
      <c r="AB38" s="466">
        <f t="shared" si="3"/>
        <v>0</v>
      </c>
      <c r="AC38" s="466">
        <f t="shared" si="3"/>
        <v>0</v>
      </c>
      <c r="AD38" s="466">
        <f t="shared" si="3"/>
        <v>0</v>
      </c>
      <c r="AE38" s="466">
        <f t="shared" si="3"/>
        <v>0</v>
      </c>
      <c r="AF38" s="466">
        <f t="shared" si="3"/>
        <v>0</v>
      </c>
      <c r="AG38" s="466">
        <f t="shared" si="3"/>
        <v>0</v>
      </c>
      <c r="AH38" s="466">
        <f t="shared" si="3"/>
        <v>0</v>
      </c>
      <c r="AI38" s="466">
        <f t="shared" si="3"/>
        <v>0</v>
      </c>
      <c r="AJ38" s="466">
        <f t="shared" si="3"/>
        <v>0</v>
      </c>
      <c r="AK38" s="466">
        <f>SUM(AK24:AK28)</f>
        <v>0</v>
      </c>
      <c r="AL38" s="26"/>
    </row>
    <row r="39" spans="1:38" s="28" customFormat="1" ht="15" customHeight="1" x14ac:dyDescent="0.2">
      <c r="A39" s="26"/>
      <c r="B39" s="26"/>
      <c r="C39" s="26"/>
      <c r="D39" s="26"/>
      <c r="E39" s="464" t="s">
        <v>72</v>
      </c>
      <c r="F39" s="466">
        <f t="shared" ref="F39:N39" si="4">COUNTIF(F24:F28,"&gt;-1")</f>
        <v>0</v>
      </c>
      <c r="G39" s="466">
        <f t="shared" si="4"/>
        <v>0</v>
      </c>
      <c r="H39" s="466">
        <f t="shared" si="4"/>
        <v>0</v>
      </c>
      <c r="I39" s="466">
        <f t="shared" si="4"/>
        <v>0</v>
      </c>
      <c r="J39" s="466">
        <f t="shared" si="4"/>
        <v>0</v>
      </c>
      <c r="K39" s="466">
        <f t="shared" si="4"/>
        <v>0</v>
      </c>
      <c r="L39" s="466">
        <f t="shared" si="4"/>
        <v>0</v>
      </c>
      <c r="M39" s="466">
        <f t="shared" si="4"/>
        <v>0</v>
      </c>
      <c r="N39" s="611">
        <f t="shared" si="4"/>
        <v>0</v>
      </c>
      <c r="O39" s="611"/>
      <c r="P39" s="611">
        <f>COUNTIF(P24:P28,"&gt;-1")</f>
        <v>0</v>
      </c>
      <c r="Q39" s="611"/>
      <c r="R39" s="611">
        <f>COUNTIF(R24:R28,"&gt;-1")</f>
        <v>0</v>
      </c>
      <c r="S39" s="611"/>
      <c r="T39" s="611">
        <f>COUNTIF(T24:T28,"&gt;-1")</f>
        <v>0</v>
      </c>
      <c r="U39" s="611"/>
      <c r="V39" s="466">
        <f t="shared" ref="V39:AJ39" si="5">COUNTIF(V24:V28,"&gt;-1")</f>
        <v>0</v>
      </c>
      <c r="W39" s="466">
        <f t="shared" si="5"/>
        <v>0</v>
      </c>
      <c r="X39" s="466">
        <f t="shared" si="5"/>
        <v>0</v>
      </c>
      <c r="Y39" s="466">
        <f t="shared" si="5"/>
        <v>0</v>
      </c>
      <c r="Z39" s="466">
        <f t="shared" si="5"/>
        <v>0</v>
      </c>
      <c r="AA39" s="466">
        <f t="shared" si="5"/>
        <v>0</v>
      </c>
      <c r="AB39" s="466">
        <f t="shared" si="5"/>
        <v>0</v>
      </c>
      <c r="AC39" s="466">
        <f t="shared" si="5"/>
        <v>0</v>
      </c>
      <c r="AD39" s="466">
        <f t="shared" si="5"/>
        <v>0</v>
      </c>
      <c r="AE39" s="466">
        <f t="shared" si="5"/>
        <v>0</v>
      </c>
      <c r="AF39" s="466">
        <f t="shared" si="5"/>
        <v>0</v>
      </c>
      <c r="AG39" s="466">
        <f t="shared" si="5"/>
        <v>0</v>
      </c>
      <c r="AH39" s="466">
        <f t="shared" si="5"/>
        <v>0</v>
      </c>
      <c r="AI39" s="466">
        <f t="shared" si="5"/>
        <v>0</v>
      </c>
      <c r="AJ39" s="466">
        <f t="shared" si="5"/>
        <v>0</v>
      </c>
      <c r="AK39" s="466">
        <f>COUNTIF(AK24:AK28,"&gt;-1")</f>
        <v>0</v>
      </c>
      <c r="AL39" s="26"/>
    </row>
    <row r="40" spans="1:38" s="28" customFormat="1" ht="30.75" customHeight="1" x14ac:dyDescent="0.2">
      <c r="A40" s="26"/>
      <c r="B40" s="26"/>
      <c r="C40" s="26"/>
      <c r="D40" s="26"/>
      <c r="E40" s="464" t="s">
        <v>73</v>
      </c>
      <c r="F40" s="467" t="str">
        <f>IF(F39&gt;=4,ROUND((F38/F39)*5,0),"Données manquantes")</f>
        <v>Données manquantes</v>
      </c>
      <c r="G40" s="467" t="str">
        <f t="shared" ref="G40:T40" si="6">IF(G39&gt;=4,ROUND((G38/G39)*5,0),"Données manquantes")</f>
        <v>Données manquantes</v>
      </c>
      <c r="H40" s="467" t="str">
        <f t="shared" si="6"/>
        <v>Données manquantes</v>
      </c>
      <c r="I40" s="467" t="str">
        <f t="shared" si="6"/>
        <v>Données manquantes</v>
      </c>
      <c r="J40" s="467" t="str">
        <f t="shared" si="6"/>
        <v>Données manquantes</v>
      </c>
      <c r="K40" s="467" t="str">
        <f t="shared" si="6"/>
        <v>Données manquantes</v>
      </c>
      <c r="L40" s="467" t="str">
        <f t="shared" si="6"/>
        <v>Données manquantes</v>
      </c>
      <c r="M40" s="467" t="str">
        <f t="shared" si="6"/>
        <v>Données manquantes</v>
      </c>
      <c r="N40" s="612" t="str">
        <f>IF(N39&gt;=4,ROUND((N38/N39)*5,0),"Données manquantes")</f>
        <v>Données manquantes</v>
      </c>
      <c r="O40" s="612"/>
      <c r="P40" s="612" t="str">
        <f>IF(P39&gt;=4,ROUND((P38/P39)*5,0),"Données manquantes")</f>
        <v>Données manquantes</v>
      </c>
      <c r="Q40" s="612"/>
      <c r="R40" s="612" t="str">
        <f>IF(R39&gt;=4,ROUND((R38/R39)*5,0),"Données manquantes")</f>
        <v>Données manquantes</v>
      </c>
      <c r="S40" s="612"/>
      <c r="T40" s="612" t="str">
        <f t="shared" si="6"/>
        <v>Données manquantes</v>
      </c>
      <c r="U40" s="612"/>
      <c r="V40" s="467" t="str">
        <f t="shared" ref="V40" si="7">IF(V39&gt;=4,ROUND((V38/V39)*5,0),"Données manquantes")</f>
        <v>Données manquantes</v>
      </c>
      <c r="W40" s="467" t="str">
        <f t="shared" ref="W40:AH40" si="8">IF(W39&gt;=4,ROUND((W38/W39)*5,0),"Données manquantes")</f>
        <v>Données manquantes</v>
      </c>
      <c r="X40" s="467" t="str">
        <f t="shared" si="8"/>
        <v>Données manquantes</v>
      </c>
      <c r="Y40" s="467" t="str">
        <f t="shared" si="8"/>
        <v>Données manquantes</v>
      </c>
      <c r="Z40" s="467" t="str">
        <f t="shared" si="8"/>
        <v>Données manquantes</v>
      </c>
      <c r="AA40" s="467" t="str">
        <f t="shared" si="8"/>
        <v>Données manquantes</v>
      </c>
      <c r="AB40" s="467" t="str">
        <f t="shared" si="8"/>
        <v>Données manquantes</v>
      </c>
      <c r="AC40" s="467" t="str">
        <f t="shared" si="8"/>
        <v>Données manquantes</v>
      </c>
      <c r="AD40" s="467" t="str">
        <f t="shared" si="8"/>
        <v>Données manquantes</v>
      </c>
      <c r="AE40" s="467" t="str">
        <f t="shared" si="8"/>
        <v>Données manquantes</v>
      </c>
      <c r="AF40" s="467" t="str">
        <f t="shared" si="8"/>
        <v>Données manquantes</v>
      </c>
      <c r="AG40" s="467" t="str">
        <f t="shared" si="8"/>
        <v>Données manquantes</v>
      </c>
      <c r="AH40" s="467" t="str">
        <f t="shared" si="8"/>
        <v>Données manquantes</v>
      </c>
      <c r="AI40" s="467" t="str">
        <f t="shared" ref="AI40:AK40" si="9">IF(AI39&gt;=4,ROUND((AI38/AI39)*5,0),"Données manquantes")</f>
        <v>Données manquantes</v>
      </c>
      <c r="AJ40" s="467" t="str">
        <f t="shared" si="9"/>
        <v>Données manquantes</v>
      </c>
      <c r="AK40" s="467" t="str">
        <f t="shared" si="9"/>
        <v>Données manquantes</v>
      </c>
      <c r="AL40" s="26"/>
    </row>
    <row r="41" spans="1:38" s="28" customFormat="1" ht="15" customHeight="1" x14ac:dyDescent="0.2">
      <c r="A41" s="26"/>
      <c r="B41" s="26"/>
      <c r="C41" s="26"/>
      <c r="D41" s="26"/>
      <c r="E41" s="468" t="s">
        <v>74</v>
      </c>
      <c r="F41" s="466" t="str">
        <f>IFERROR(ROUND(((F38/F39)*5),0),"")</f>
        <v/>
      </c>
      <c r="G41" s="466" t="str">
        <f t="shared" ref="G41:T41" si="10">IFERROR(ROUND(((G38/G39)*5),0),"")</f>
        <v/>
      </c>
      <c r="H41" s="466" t="str">
        <f t="shared" si="10"/>
        <v/>
      </c>
      <c r="I41" s="466" t="str">
        <f t="shared" si="10"/>
        <v/>
      </c>
      <c r="J41" s="466" t="str">
        <f t="shared" si="10"/>
        <v/>
      </c>
      <c r="K41" s="466" t="str">
        <f t="shared" si="10"/>
        <v/>
      </c>
      <c r="L41" s="466" t="str">
        <f t="shared" si="10"/>
        <v/>
      </c>
      <c r="M41" s="466" t="str">
        <f t="shared" si="10"/>
        <v/>
      </c>
      <c r="N41" s="611" t="str">
        <f>IFERROR(ROUND(((N38/N39)*5),0),"")</f>
        <v/>
      </c>
      <c r="O41" s="611"/>
      <c r="P41" s="611" t="str">
        <f t="shared" si="10"/>
        <v/>
      </c>
      <c r="Q41" s="611"/>
      <c r="R41" s="611" t="str">
        <f>IFERROR(ROUND(((R38/R39)*5),0),"")</f>
        <v/>
      </c>
      <c r="S41" s="611"/>
      <c r="T41" s="611" t="str">
        <f t="shared" si="10"/>
        <v/>
      </c>
      <c r="U41" s="611"/>
      <c r="V41" s="466" t="str">
        <f t="shared" ref="V41" si="11">IFERROR(ROUND(((V38/V39)*5),0),"")</f>
        <v/>
      </c>
      <c r="W41" s="466" t="str">
        <f t="shared" ref="W41:AH41" si="12">IFERROR(ROUND(((W38/W39)*5),0),"")</f>
        <v/>
      </c>
      <c r="X41" s="466" t="str">
        <f t="shared" si="12"/>
        <v/>
      </c>
      <c r="Y41" s="466" t="str">
        <f t="shared" si="12"/>
        <v/>
      </c>
      <c r="Z41" s="466" t="str">
        <f t="shared" si="12"/>
        <v/>
      </c>
      <c r="AA41" s="466" t="str">
        <f t="shared" si="12"/>
        <v/>
      </c>
      <c r="AB41" s="466" t="str">
        <f t="shared" si="12"/>
        <v/>
      </c>
      <c r="AC41" s="466" t="str">
        <f t="shared" si="12"/>
        <v/>
      </c>
      <c r="AD41" s="466" t="str">
        <f t="shared" si="12"/>
        <v/>
      </c>
      <c r="AE41" s="466" t="str">
        <f t="shared" si="12"/>
        <v/>
      </c>
      <c r="AF41" s="466" t="str">
        <f t="shared" si="12"/>
        <v/>
      </c>
      <c r="AG41" s="466" t="str">
        <f t="shared" si="12"/>
        <v/>
      </c>
      <c r="AH41" s="466" t="str">
        <f t="shared" si="12"/>
        <v/>
      </c>
      <c r="AI41" s="466" t="str">
        <f t="shared" ref="AI41:AK41" si="13">IFERROR(ROUND(((AI38/AI39)*5),0),"")</f>
        <v/>
      </c>
      <c r="AJ41" s="466" t="str">
        <f t="shared" si="13"/>
        <v/>
      </c>
      <c r="AK41" s="466" t="str">
        <f t="shared" si="13"/>
        <v/>
      </c>
      <c r="AL41" s="26"/>
    </row>
    <row r="42" spans="1:38" s="28" customFormat="1" ht="15" customHeight="1" x14ac:dyDescent="0.2">
      <c r="A42" s="26"/>
      <c r="B42" s="26"/>
      <c r="C42" s="26"/>
      <c r="D42" s="26"/>
      <c r="E42" s="464" t="s">
        <v>75</v>
      </c>
      <c r="F42" s="26" t="e">
        <f>IF(F39&gt;=4,ROUND(((F38/F39)*5),0),#N/A)</f>
        <v>#N/A</v>
      </c>
      <c r="G42" s="26" t="e">
        <f>IF(G39&gt;=4,ROUND(((G38/G39)*5),0),#N/A)</f>
        <v>#N/A</v>
      </c>
      <c r="H42" s="26" t="e">
        <f t="shared" ref="H42:T42" si="14">IF(H39&gt;=4,ROUND(((H38/H39)*5),0),#N/A)</f>
        <v>#N/A</v>
      </c>
      <c r="I42" s="26" t="e">
        <f t="shared" si="14"/>
        <v>#N/A</v>
      </c>
      <c r="J42" s="26" t="e">
        <f t="shared" si="14"/>
        <v>#N/A</v>
      </c>
      <c r="K42" s="26" t="e">
        <f t="shared" si="14"/>
        <v>#N/A</v>
      </c>
      <c r="L42" s="26" t="e">
        <f t="shared" si="14"/>
        <v>#N/A</v>
      </c>
      <c r="M42" s="26" t="e">
        <f t="shared" si="14"/>
        <v>#N/A</v>
      </c>
      <c r="N42" s="611" t="e">
        <f>IF(N39&gt;=4,ROUND(((N38/N39)*5),0),#N/A)</f>
        <v>#N/A</v>
      </c>
      <c r="O42" s="611"/>
      <c r="P42" s="611" t="e">
        <f t="shared" si="14"/>
        <v>#N/A</v>
      </c>
      <c r="Q42" s="611"/>
      <c r="R42" s="611" t="e">
        <f>IF(R39&gt;=4,ROUND(((R38/R39)*5),0),#N/A)</f>
        <v>#N/A</v>
      </c>
      <c r="S42" s="611"/>
      <c r="T42" s="611" t="e">
        <f t="shared" si="14"/>
        <v>#N/A</v>
      </c>
      <c r="U42" s="611"/>
      <c r="V42" s="26" t="e">
        <f t="shared" ref="V42" si="15">IF(V39&gt;=4,ROUND(((V38/V39)*5),0),#N/A)</f>
        <v>#N/A</v>
      </c>
      <c r="W42" s="26" t="e">
        <f t="shared" ref="W42:AH42" si="16">IF(W39&gt;=4,ROUND(((W38/W39)*5),0),#N/A)</f>
        <v>#N/A</v>
      </c>
      <c r="X42" s="26" t="e">
        <f t="shared" si="16"/>
        <v>#N/A</v>
      </c>
      <c r="Y42" s="26" t="e">
        <f t="shared" si="16"/>
        <v>#N/A</v>
      </c>
      <c r="Z42" s="26" t="e">
        <f t="shared" si="16"/>
        <v>#N/A</v>
      </c>
      <c r="AA42" s="26" t="e">
        <f t="shared" si="16"/>
        <v>#N/A</v>
      </c>
      <c r="AB42" s="26" t="e">
        <f t="shared" si="16"/>
        <v>#N/A</v>
      </c>
      <c r="AC42" s="26" t="e">
        <f t="shared" si="16"/>
        <v>#N/A</v>
      </c>
      <c r="AD42" s="26" t="e">
        <f t="shared" si="16"/>
        <v>#N/A</v>
      </c>
      <c r="AE42" s="26" t="e">
        <f t="shared" si="16"/>
        <v>#N/A</v>
      </c>
      <c r="AF42" s="26" t="e">
        <f t="shared" si="16"/>
        <v>#N/A</v>
      </c>
      <c r="AG42" s="26" t="e">
        <f t="shared" si="16"/>
        <v>#N/A</v>
      </c>
      <c r="AH42" s="26" t="e">
        <f t="shared" si="16"/>
        <v>#N/A</v>
      </c>
      <c r="AI42" s="26" t="e">
        <f t="shared" ref="AI42:AK42" si="17">IF(AI39&gt;=4,ROUND(((AI38/AI39)*5),0),#N/A)</f>
        <v>#N/A</v>
      </c>
      <c r="AJ42" s="26" t="e">
        <f t="shared" si="17"/>
        <v>#N/A</v>
      </c>
      <c r="AK42" s="26" t="e">
        <f t="shared" si="17"/>
        <v>#N/A</v>
      </c>
      <c r="AL42" s="26"/>
    </row>
    <row r="43" spans="1:38" s="28" customFormat="1" x14ac:dyDescent="0.2">
      <c r="A43" s="26"/>
      <c r="B43" s="26"/>
      <c r="C43" s="26"/>
      <c r="D43" s="26"/>
      <c r="E43" s="468" t="s">
        <v>76</v>
      </c>
      <c r="F43" s="26" t="e">
        <f>IF(ISNUMBER(F24),F24,#N/A)</f>
        <v>#N/A</v>
      </c>
      <c r="G43" s="26" t="e">
        <f t="shared" ref="G43:L43" si="18">IF(ISNUMBER(G24),G24,#N/A)</f>
        <v>#N/A</v>
      </c>
      <c r="H43" s="26" t="e">
        <f t="shared" si="18"/>
        <v>#N/A</v>
      </c>
      <c r="I43" s="26" t="e">
        <f t="shared" si="18"/>
        <v>#N/A</v>
      </c>
      <c r="J43" s="26" t="e">
        <f t="shared" si="18"/>
        <v>#N/A</v>
      </c>
      <c r="K43" s="26" t="e">
        <f t="shared" si="18"/>
        <v>#N/A</v>
      </c>
      <c r="L43" s="26" t="e">
        <f t="shared" si="18"/>
        <v>#N/A</v>
      </c>
      <c r="M43" s="26" t="e">
        <f>IF(ISNUMBER(M24),M24,#N/A)</f>
        <v>#N/A</v>
      </c>
      <c r="N43" s="611" t="e">
        <f>IF(ISNUMBER(N24),N24,#N/A)</f>
        <v>#N/A</v>
      </c>
      <c r="O43" s="611"/>
      <c r="P43" s="611" t="e">
        <f>IF(ISNUMBER(P24),P24,#N/A)</f>
        <v>#N/A</v>
      </c>
      <c r="Q43" s="611"/>
      <c r="R43" s="611" t="e">
        <f>IF(ISNUMBER(R24),R24,#N/A)</f>
        <v>#N/A</v>
      </c>
      <c r="S43" s="611"/>
      <c r="T43" s="611" t="e">
        <f>IF(ISNUMBER(T24),T24,#N/A)</f>
        <v>#N/A</v>
      </c>
      <c r="U43" s="611"/>
      <c r="V43" s="26" t="e">
        <f>IF(ISNUMBER(V24),V24,#N/A)</f>
        <v>#N/A</v>
      </c>
      <c r="W43" s="26" t="e">
        <f t="shared" ref="W43:AK43" si="19">IF(ISNUMBER(W24),W24,#N/A)</f>
        <v>#N/A</v>
      </c>
      <c r="X43" s="26" t="e">
        <f t="shared" si="19"/>
        <v>#N/A</v>
      </c>
      <c r="Y43" s="26" t="e">
        <f t="shared" si="19"/>
        <v>#N/A</v>
      </c>
      <c r="Z43" s="26" t="e">
        <f t="shared" si="19"/>
        <v>#N/A</v>
      </c>
      <c r="AA43" s="26" t="e">
        <f t="shared" si="19"/>
        <v>#N/A</v>
      </c>
      <c r="AB43" s="26" t="e">
        <f t="shared" si="19"/>
        <v>#N/A</v>
      </c>
      <c r="AC43" s="26" t="e">
        <f t="shared" si="19"/>
        <v>#N/A</v>
      </c>
      <c r="AD43" s="26" t="e">
        <f t="shared" si="19"/>
        <v>#N/A</v>
      </c>
      <c r="AE43" s="26" t="e">
        <f t="shared" si="19"/>
        <v>#N/A</v>
      </c>
      <c r="AF43" s="26" t="e">
        <f t="shared" si="19"/>
        <v>#N/A</v>
      </c>
      <c r="AG43" s="26" t="e">
        <f t="shared" si="19"/>
        <v>#N/A</v>
      </c>
      <c r="AH43" s="26" t="e">
        <f t="shared" si="19"/>
        <v>#N/A</v>
      </c>
      <c r="AI43" s="26" t="e">
        <f t="shared" si="19"/>
        <v>#N/A</v>
      </c>
      <c r="AJ43" s="26" t="e">
        <f t="shared" si="19"/>
        <v>#N/A</v>
      </c>
      <c r="AK43" s="26" t="e">
        <f t="shared" si="19"/>
        <v>#N/A</v>
      </c>
      <c r="AL43" s="26"/>
    </row>
    <row r="44" spans="1:38" s="28" customFormat="1" x14ac:dyDescent="0.2">
      <c r="A44" s="26"/>
      <c r="B44" s="26"/>
      <c r="C44" s="26"/>
      <c r="D44" s="26"/>
      <c r="E44" s="468" t="s">
        <v>77</v>
      </c>
      <c r="F44" s="26" t="e">
        <f>IF(ISNUMBER(F25),F25,#N/A)</f>
        <v>#N/A</v>
      </c>
      <c r="G44" s="26" t="e">
        <f t="shared" ref="G44:N44" si="20">IF(ISNUMBER(G25),G25,#N/A)</f>
        <v>#N/A</v>
      </c>
      <c r="H44" s="26" t="e">
        <f t="shared" si="20"/>
        <v>#N/A</v>
      </c>
      <c r="I44" s="26" t="e">
        <f t="shared" si="20"/>
        <v>#N/A</v>
      </c>
      <c r="J44" s="26" t="e">
        <f t="shared" si="20"/>
        <v>#N/A</v>
      </c>
      <c r="K44" s="26" t="e">
        <f t="shared" si="20"/>
        <v>#N/A</v>
      </c>
      <c r="L44" s="26" t="e">
        <f t="shared" si="20"/>
        <v>#N/A</v>
      </c>
      <c r="M44" s="26" t="e">
        <f t="shared" si="20"/>
        <v>#N/A</v>
      </c>
      <c r="N44" s="611" t="e">
        <f t="shared" si="20"/>
        <v>#N/A</v>
      </c>
      <c r="O44" s="611"/>
      <c r="P44" s="611" t="e">
        <f t="shared" ref="P44:P47" si="21">IF(ISNUMBER(P25),P25,#N/A)</f>
        <v>#N/A</v>
      </c>
      <c r="Q44" s="611"/>
      <c r="R44" s="611" t="e">
        <f t="shared" ref="R44:R47" si="22">IF(ISNUMBER(R25),R25,#N/A)</f>
        <v>#N/A</v>
      </c>
      <c r="S44" s="611"/>
      <c r="T44" s="611" t="e">
        <f t="shared" ref="T44:T47" si="23">IF(ISNUMBER(T25),T25,#N/A)</f>
        <v>#N/A</v>
      </c>
      <c r="U44" s="611"/>
      <c r="V44" s="26" t="e">
        <f t="shared" ref="V44:AK47" si="24">IF(ISNUMBER(V25),V25,#N/A)</f>
        <v>#N/A</v>
      </c>
      <c r="W44" s="26" t="e">
        <f t="shared" si="24"/>
        <v>#N/A</v>
      </c>
      <c r="X44" s="26" t="e">
        <f t="shared" si="24"/>
        <v>#N/A</v>
      </c>
      <c r="Y44" s="26" t="e">
        <f t="shared" si="24"/>
        <v>#N/A</v>
      </c>
      <c r="Z44" s="26" t="e">
        <f t="shared" si="24"/>
        <v>#N/A</v>
      </c>
      <c r="AA44" s="26" t="e">
        <f t="shared" si="24"/>
        <v>#N/A</v>
      </c>
      <c r="AB44" s="26" t="e">
        <f t="shared" si="24"/>
        <v>#N/A</v>
      </c>
      <c r="AC44" s="26" t="e">
        <f t="shared" si="24"/>
        <v>#N/A</v>
      </c>
      <c r="AD44" s="26" t="e">
        <f t="shared" si="24"/>
        <v>#N/A</v>
      </c>
      <c r="AE44" s="26" t="e">
        <f t="shared" si="24"/>
        <v>#N/A</v>
      </c>
      <c r="AF44" s="26" t="e">
        <f t="shared" si="24"/>
        <v>#N/A</v>
      </c>
      <c r="AG44" s="26" t="e">
        <f t="shared" si="24"/>
        <v>#N/A</v>
      </c>
      <c r="AH44" s="26" t="e">
        <f t="shared" si="24"/>
        <v>#N/A</v>
      </c>
      <c r="AI44" s="26" t="e">
        <f t="shared" si="24"/>
        <v>#N/A</v>
      </c>
      <c r="AJ44" s="26" t="e">
        <f t="shared" si="24"/>
        <v>#N/A</v>
      </c>
      <c r="AK44" s="26" t="e">
        <f t="shared" si="24"/>
        <v>#N/A</v>
      </c>
      <c r="AL44" s="26"/>
    </row>
    <row r="45" spans="1:38" s="28" customFormat="1" x14ac:dyDescent="0.2">
      <c r="A45" s="26"/>
      <c r="B45" s="26"/>
      <c r="C45" s="26"/>
      <c r="D45" s="26"/>
      <c r="E45" s="468" t="s">
        <v>78</v>
      </c>
      <c r="F45" s="26" t="e">
        <f t="shared" ref="F45:N46" si="25">IF(ISNUMBER(F26),F26,#N/A)</f>
        <v>#N/A</v>
      </c>
      <c r="G45" s="26" t="e">
        <f t="shared" si="25"/>
        <v>#N/A</v>
      </c>
      <c r="H45" s="26" t="e">
        <f t="shared" si="25"/>
        <v>#N/A</v>
      </c>
      <c r="I45" s="26" t="e">
        <f t="shared" si="25"/>
        <v>#N/A</v>
      </c>
      <c r="J45" s="26" t="e">
        <f t="shared" si="25"/>
        <v>#N/A</v>
      </c>
      <c r="K45" s="26" t="e">
        <f t="shared" si="25"/>
        <v>#N/A</v>
      </c>
      <c r="L45" s="26" t="e">
        <f t="shared" si="25"/>
        <v>#N/A</v>
      </c>
      <c r="M45" s="26" t="e">
        <f t="shared" si="25"/>
        <v>#N/A</v>
      </c>
      <c r="N45" s="611" t="e">
        <f t="shared" si="25"/>
        <v>#N/A</v>
      </c>
      <c r="O45" s="611"/>
      <c r="P45" s="611" t="e">
        <f t="shared" si="21"/>
        <v>#N/A</v>
      </c>
      <c r="Q45" s="611"/>
      <c r="R45" s="611" t="e">
        <f t="shared" si="22"/>
        <v>#N/A</v>
      </c>
      <c r="S45" s="611"/>
      <c r="T45" s="611" t="e">
        <f t="shared" si="23"/>
        <v>#N/A</v>
      </c>
      <c r="U45" s="611"/>
      <c r="V45" s="26" t="e">
        <f t="shared" si="24"/>
        <v>#N/A</v>
      </c>
      <c r="W45" s="26" t="e">
        <f t="shared" si="24"/>
        <v>#N/A</v>
      </c>
      <c r="X45" s="26" t="e">
        <f t="shared" si="24"/>
        <v>#N/A</v>
      </c>
      <c r="Y45" s="26" t="e">
        <f t="shared" si="24"/>
        <v>#N/A</v>
      </c>
      <c r="Z45" s="26" t="e">
        <f t="shared" si="24"/>
        <v>#N/A</v>
      </c>
      <c r="AA45" s="26" t="e">
        <f t="shared" si="24"/>
        <v>#N/A</v>
      </c>
      <c r="AB45" s="26" t="e">
        <f t="shared" si="24"/>
        <v>#N/A</v>
      </c>
      <c r="AC45" s="26" t="e">
        <f t="shared" si="24"/>
        <v>#N/A</v>
      </c>
      <c r="AD45" s="26" t="e">
        <f t="shared" si="24"/>
        <v>#N/A</v>
      </c>
      <c r="AE45" s="26" t="e">
        <f t="shared" si="24"/>
        <v>#N/A</v>
      </c>
      <c r="AF45" s="26" t="e">
        <f t="shared" si="24"/>
        <v>#N/A</v>
      </c>
      <c r="AG45" s="26" t="e">
        <f t="shared" si="24"/>
        <v>#N/A</v>
      </c>
      <c r="AH45" s="26" t="e">
        <f t="shared" si="24"/>
        <v>#N/A</v>
      </c>
      <c r="AI45" s="26" t="e">
        <f t="shared" si="24"/>
        <v>#N/A</v>
      </c>
      <c r="AJ45" s="26" t="e">
        <f t="shared" si="24"/>
        <v>#N/A</v>
      </c>
      <c r="AK45" s="26" t="e">
        <f t="shared" si="24"/>
        <v>#N/A</v>
      </c>
      <c r="AL45" s="26"/>
    </row>
    <row r="46" spans="1:38" s="28" customFormat="1" x14ac:dyDescent="0.2">
      <c r="A46" s="26"/>
      <c r="B46" s="26"/>
      <c r="C46" s="26"/>
      <c r="D46" s="26"/>
      <c r="E46" s="468" t="s">
        <v>79</v>
      </c>
      <c r="F46" s="26" t="e">
        <f t="shared" si="25"/>
        <v>#N/A</v>
      </c>
      <c r="G46" s="26" t="e">
        <f t="shared" si="25"/>
        <v>#N/A</v>
      </c>
      <c r="H46" s="26" t="e">
        <f t="shared" si="25"/>
        <v>#N/A</v>
      </c>
      <c r="I46" s="26" t="e">
        <f t="shared" si="25"/>
        <v>#N/A</v>
      </c>
      <c r="J46" s="26" t="e">
        <f t="shared" si="25"/>
        <v>#N/A</v>
      </c>
      <c r="K46" s="26" t="e">
        <f t="shared" si="25"/>
        <v>#N/A</v>
      </c>
      <c r="L46" s="26" t="e">
        <f t="shared" si="25"/>
        <v>#N/A</v>
      </c>
      <c r="M46" s="26" t="e">
        <f t="shared" si="25"/>
        <v>#N/A</v>
      </c>
      <c r="N46" s="611" t="e">
        <f t="shared" si="25"/>
        <v>#N/A</v>
      </c>
      <c r="O46" s="611"/>
      <c r="P46" s="611" t="e">
        <f t="shared" si="21"/>
        <v>#N/A</v>
      </c>
      <c r="Q46" s="611"/>
      <c r="R46" s="611" t="e">
        <f t="shared" si="22"/>
        <v>#N/A</v>
      </c>
      <c r="S46" s="611"/>
      <c r="T46" s="611" t="e">
        <f t="shared" si="23"/>
        <v>#N/A</v>
      </c>
      <c r="U46" s="611"/>
      <c r="V46" s="26" t="e">
        <f t="shared" si="24"/>
        <v>#N/A</v>
      </c>
      <c r="W46" s="26" t="e">
        <f t="shared" si="24"/>
        <v>#N/A</v>
      </c>
      <c r="X46" s="26" t="e">
        <f t="shared" si="24"/>
        <v>#N/A</v>
      </c>
      <c r="Y46" s="26" t="e">
        <f t="shared" si="24"/>
        <v>#N/A</v>
      </c>
      <c r="Z46" s="26" t="e">
        <f t="shared" si="24"/>
        <v>#N/A</v>
      </c>
      <c r="AA46" s="26" t="e">
        <f t="shared" si="24"/>
        <v>#N/A</v>
      </c>
      <c r="AB46" s="26" t="e">
        <f t="shared" si="24"/>
        <v>#N/A</v>
      </c>
      <c r="AC46" s="26" t="e">
        <f t="shared" si="24"/>
        <v>#N/A</v>
      </c>
      <c r="AD46" s="26" t="e">
        <f t="shared" si="24"/>
        <v>#N/A</v>
      </c>
      <c r="AE46" s="26" t="e">
        <f t="shared" si="24"/>
        <v>#N/A</v>
      </c>
      <c r="AF46" s="26" t="e">
        <f t="shared" si="24"/>
        <v>#N/A</v>
      </c>
      <c r="AG46" s="26" t="e">
        <f t="shared" si="24"/>
        <v>#N/A</v>
      </c>
      <c r="AH46" s="26" t="e">
        <f t="shared" si="24"/>
        <v>#N/A</v>
      </c>
      <c r="AI46" s="26" t="e">
        <f t="shared" si="24"/>
        <v>#N/A</v>
      </c>
      <c r="AJ46" s="26" t="e">
        <f t="shared" si="24"/>
        <v>#N/A</v>
      </c>
      <c r="AK46" s="26" t="e">
        <f t="shared" si="24"/>
        <v>#N/A</v>
      </c>
      <c r="AL46" s="26"/>
    </row>
    <row r="47" spans="1:38" s="28" customFormat="1" x14ac:dyDescent="0.2">
      <c r="A47" s="26"/>
      <c r="B47" s="26"/>
      <c r="C47" s="26"/>
      <c r="D47" s="26"/>
      <c r="E47" s="468" t="s">
        <v>80</v>
      </c>
      <c r="F47" s="26" t="e">
        <f>IF(ISNUMBER(F28),F28,#N/A)</f>
        <v>#N/A</v>
      </c>
      <c r="G47" s="26" t="e">
        <f t="shared" ref="G47:N47" si="26">IF(ISNUMBER(G28),G28,#N/A)</f>
        <v>#N/A</v>
      </c>
      <c r="H47" s="26" t="e">
        <f t="shared" si="26"/>
        <v>#N/A</v>
      </c>
      <c r="I47" s="26" t="e">
        <f t="shared" si="26"/>
        <v>#N/A</v>
      </c>
      <c r="J47" s="26" t="e">
        <f t="shared" si="26"/>
        <v>#N/A</v>
      </c>
      <c r="K47" s="26" t="e">
        <f t="shared" si="26"/>
        <v>#N/A</v>
      </c>
      <c r="L47" s="26" t="e">
        <f t="shared" si="26"/>
        <v>#N/A</v>
      </c>
      <c r="M47" s="26" t="e">
        <f t="shared" si="26"/>
        <v>#N/A</v>
      </c>
      <c r="N47" s="611" t="e">
        <f t="shared" si="26"/>
        <v>#N/A</v>
      </c>
      <c r="O47" s="611"/>
      <c r="P47" s="611" t="e">
        <f t="shared" si="21"/>
        <v>#N/A</v>
      </c>
      <c r="Q47" s="611"/>
      <c r="R47" s="611" t="e">
        <f t="shared" si="22"/>
        <v>#N/A</v>
      </c>
      <c r="S47" s="611"/>
      <c r="T47" s="611" t="e">
        <f t="shared" si="23"/>
        <v>#N/A</v>
      </c>
      <c r="U47" s="611"/>
      <c r="V47" s="26" t="e">
        <f t="shared" si="24"/>
        <v>#N/A</v>
      </c>
      <c r="W47" s="26" t="e">
        <f t="shared" si="24"/>
        <v>#N/A</v>
      </c>
      <c r="X47" s="26" t="e">
        <f t="shared" si="24"/>
        <v>#N/A</v>
      </c>
      <c r="Y47" s="26" t="e">
        <f t="shared" si="24"/>
        <v>#N/A</v>
      </c>
      <c r="Z47" s="26" t="e">
        <f t="shared" si="24"/>
        <v>#N/A</v>
      </c>
      <c r="AA47" s="26" t="e">
        <f t="shared" si="24"/>
        <v>#N/A</v>
      </c>
      <c r="AB47" s="26" t="e">
        <f t="shared" si="24"/>
        <v>#N/A</v>
      </c>
      <c r="AC47" s="26" t="e">
        <f t="shared" si="24"/>
        <v>#N/A</v>
      </c>
      <c r="AD47" s="26" t="e">
        <f t="shared" si="24"/>
        <v>#N/A</v>
      </c>
      <c r="AE47" s="26" t="e">
        <f t="shared" si="24"/>
        <v>#N/A</v>
      </c>
      <c r="AF47" s="26" t="e">
        <f t="shared" si="24"/>
        <v>#N/A</v>
      </c>
      <c r="AG47" s="26" t="e">
        <f t="shared" si="24"/>
        <v>#N/A</v>
      </c>
      <c r="AH47" s="26" t="e">
        <f t="shared" si="24"/>
        <v>#N/A</v>
      </c>
      <c r="AI47" s="26" t="e">
        <f t="shared" si="24"/>
        <v>#N/A</v>
      </c>
      <c r="AJ47" s="26" t="e">
        <f t="shared" si="24"/>
        <v>#N/A</v>
      </c>
      <c r="AK47" s="26" t="e">
        <f t="shared" si="24"/>
        <v>#N/A</v>
      </c>
      <c r="AL47" s="26"/>
    </row>
    <row r="48" spans="1:38" x14ac:dyDescent="0.2">
      <c r="A48" s="26">
        <v>3</v>
      </c>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1" x14ac:dyDescent="0.2">
      <c r="A49" s="27">
        <v>4</v>
      </c>
    </row>
    <row r="50" spans="1:1" x14ac:dyDescent="0.2">
      <c r="A50" s="27">
        <v>5</v>
      </c>
    </row>
    <row r="51" spans="1:1" x14ac:dyDescent="0.2">
      <c r="A51" s="27">
        <v>6</v>
      </c>
    </row>
    <row r="52" spans="1:1" x14ac:dyDescent="0.2">
      <c r="A52" s="27">
        <v>7</v>
      </c>
    </row>
    <row r="53" spans="1:1" x14ac:dyDescent="0.2">
      <c r="A53" s="27">
        <v>8</v>
      </c>
    </row>
    <row r="54" spans="1:1" x14ac:dyDescent="0.2">
      <c r="A54" s="27">
        <v>9</v>
      </c>
    </row>
    <row r="55" spans="1:1" x14ac:dyDescent="0.2">
      <c r="A55" s="27">
        <v>10</v>
      </c>
    </row>
    <row r="56" spans="1:1" x14ac:dyDescent="0.2">
      <c r="A56" s="27">
        <v>11</v>
      </c>
    </row>
    <row r="57" spans="1:1" x14ac:dyDescent="0.2">
      <c r="A57" s="27">
        <v>12</v>
      </c>
    </row>
    <row r="58" spans="1:1" x14ac:dyDescent="0.2">
      <c r="A58" s="27">
        <v>13</v>
      </c>
    </row>
    <row r="59" spans="1:1" x14ac:dyDescent="0.2">
      <c r="A59" s="27">
        <v>14</v>
      </c>
    </row>
    <row r="60" spans="1:1" x14ac:dyDescent="0.2">
      <c r="A60" s="27">
        <v>15</v>
      </c>
    </row>
    <row r="61" spans="1:1" x14ac:dyDescent="0.2">
      <c r="A61" s="27">
        <v>16</v>
      </c>
    </row>
    <row r="62" spans="1:1" x14ac:dyDescent="0.2">
      <c r="A62" s="27">
        <v>17</v>
      </c>
    </row>
  </sheetData>
  <sheetProtection sheet="1" selectLockedCells="1"/>
  <mergeCells count="117">
    <mergeCell ref="T43:U43"/>
    <mergeCell ref="T44:U44"/>
    <mergeCell ref="T45:U45"/>
    <mergeCell ref="T46:U46"/>
    <mergeCell ref="T47:U47"/>
    <mergeCell ref="R47:S47"/>
    <mergeCell ref="R46:S46"/>
    <mergeCell ref="R45:S45"/>
    <mergeCell ref="R44:S44"/>
    <mergeCell ref="R43:S43"/>
    <mergeCell ref="P43:Q43"/>
    <mergeCell ref="P44:Q44"/>
    <mergeCell ref="P45:Q45"/>
    <mergeCell ref="P46:Q46"/>
    <mergeCell ref="P47:Q47"/>
    <mergeCell ref="N43:O43"/>
    <mergeCell ref="N44:O44"/>
    <mergeCell ref="N45:O45"/>
    <mergeCell ref="N46:O46"/>
    <mergeCell ref="N47:O47"/>
    <mergeCell ref="C5:M7"/>
    <mergeCell ref="O12:U12"/>
    <mergeCell ref="O14:S14"/>
    <mergeCell ref="O13:U13"/>
    <mergeCell ref="O15:S15"/>
    <mergeCell ref="T15:U15"/>
    <mergeCell ref="T14:U14"/>
    <mergeCell ref="T8:U8"/>
    <mergeCell ref="T9:U9"/>
    <mergeCell ref="O10:R10"/>
    <mergeCell ref="O8:O9"/>
    <mergeCell ref="S10:S11"/>
    <mergeCell ref="Q9:R9"/>
    <mergeCell ref="Q8:R8"/>
    <mergeCell ref="T42:U42"/>
    <mergeCell ref="N37:O37"/>
    <mergeCell ref="N42:O42"/>
    <mergeCell ref="P38:Q38"/>
    <mergeCell ref="P39:Q39"/>
    <mergeCell ref="P40:Q40"/>
    <mergeCell ref="P41:Q41"/>
    <mergeCell ref="N41:O41"/>
    <mergeCell ref="R41:S41"/>
    <mergeCell ref="N38:O38"/>
    <mergeCell ref="N39:O39"/>
    <mergeCell ref="N40:O40"/>
    <mergeCell ref="R38:S38"/>
    <mergeCell ref="R39:S39"/>
    <mergeCell ref="R40:S40"/>
    <mergeCell ref="P37:Q37"/>
    <mergeCell ref="P42:Q42"/>
    <mergeCell ref="R37:S37"/>
    <mergeCell ref="R42:S42"/>
    <mergeCell ref="T38:U38"/>
    <mergeCell ref="T39:U39"/>
    <mergeCell ref="T40:U40"/>
    <mergeCell ref="T41:U41"/>
    <mergeCell ref="T37:U37"/>
    <mergeCell ref="T25:U25"/>
    <mergeCell ref="P3:U3"/>
    <mergeCell ref="O4:U4"/>
    <mergeCell ref="O5:U5"/>
    <mergeCell ref="O6:U6"/>
    <mergeCell ref="O7:U7"/>
    <mergeCell ref="R21:S21"/>
    <mergeCell ref="R22:S22"/>
    <mergeCell ref="R23:S23"/>
    <mergeCell ref="R24:S24"/>
    <mergeCell ref="Q11:R11"/>
    <mergeCell ref="P36:Q36"/>
    <mergeCell ref="N36:O36"/>
    <mergeCell ref="T30:U30"/>
    <mergeCell ref="K16:M16"/>
    <mergeCell ref="C27:E27"/>
    <mergeCell ref="P24:Q24"/>
    <mergeCell ref="P21:Q21"/>
    <mergeCell ref="P22:Q22"/>
    <mergeCell ref="P23:Q23"/>
    <mergeCell ref="N21:O21"/>
    <mergeCell ref="N22:O22"/>
    <mergeCell ref="N23:O23"/>
    <mergeCell ref="N24:O24"/>
    <mergeCell ref="N25:O25"/>
    <mergeCell ref="N26:O26"/>
    <mergeCell ref="N27:O27"/>
    <mergeCell ref="P25:Q25"/>
    <mergeCell ref="H20:AK20"/>
    <mergeCell ref="T23:U23"/>
    <mergeCell ref="T24:U24"/>
    <mergeCell ref="C24:E24"/>
    <mergeCell ref="T21:U21"/>
    <mergeCell ref="T22:U22"/>
    <mergeCell ref="C25:E25"/>
    <mergeCell ref="R36:S36"/>
    <mergeCell ref="R25:S25"/>
    <mergeCell ref="C23:E23"/>
    <mergeCell ref="C22:E22"/>
    <mergeCell ref="T36:U36"/>
    <mergeCell ref="T26:U26"/>
    <mergeCell ref="T27:U27"/>
    <mergeCell ref="T28:U28"/>
    <mergeCell ref="T29:U29"/>
    <mergeCell ref="C28:E28"/>
    <mergeCell ref="C26:E26"/>
    <mergeCell ref="P28:Q28"/>
    <mergeCell ref="N28:O28"/>
    <mergeCell ref="R28:S28"/>
    <mergeCell ref="P26:Q26"/>
    <mergeCell ref="R26:S26"/>
    <mergeCell ref="P27:Q27"/>
    <mergeCell ref="R27:S27"/>
    <mergeCell ref="N30:O30"/>
    <mergeCell ref="N29:O29"/>
    <mergeCell ref="P29:Q29"/>
    <mergeCell ref="R29:S29"/>
    <mergeCell ref="P30:Q30"/>
    <mergeCell ref="R30:S30"/>
  </mergeCells>
  <conditionalFormatting sqref="F30:N31 F33:N33 G32:N32 G34:N35 F36:F37 H37 J37 L37 N37 P37 R37 T37 V37 X37 Z37 AB37 AD37 AF37 AH37 AJ37 V30:AK35 P30:P35 R30:R35 T30:T35">
    <cfRule type="cellIs" dxfId="4" priority="7" operator="equal">
      <formula>0</formula>
    </cfRule>
  </conditionalFormatting>
  <conditionalFormatting sqref="G36:N36 P36 R36 T36 V36:AK36">
    <cfRule type="cellIs" dxfId="3" priority="2" operator="equal">
      <formula>0</formula>
    </cfRule>
  </conditionalFormatting>
  <conditionalFormatting sqref="G37 I37 K37 M37 W37 Y37 AA37 AC37 AE37 AG37 AI37 AK37">
    <cfRule type="cellIs" dxfId="2" priority="1" operator="equal">
      <formula>0</formula>
    </cfRule>
  </conditionalFormatting>
  <dataValidations count="1">
    <dataValidation type="date" operator="greaterThan" allowBlank="1" showInputMessage="1" showErrorMessage="1" sqref="F23:AK23" xr:uid="{00000000-0002-0000-0100-000000000000}">
      <formula1>43073</formula1>
    </dataValidation>
  </dataValidations>
  <pageMargins left="0.70866141732283472" right="0.70866141732283472" top="0.74803149606299213" bottom="0.74803149606299213" header="0.31496062992125984" footer="0.31496062992125984"/>
  <pageSetup scale="49"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1000000}">
          <x14:formula1>
            <xm:f>Menu_déroulant!$A$81:$A$91</xm:f>
          </x14:formula1>
          <xm:sqref>F24:AK24</xm:sqref>
        </x14:dataValidation>
        <x14:dataValidation type="list" showInputMessage="1" showErrorMessage="1" xr:uid="{00000000-0002-0000-0100-000002000000}">
          <x14:formula1>
            <xm:f>Menu_déroulant!$A$94:$A$103</xm:f>
          </x14:formula1>
          <xm:sqref>F25:AK28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8" tint="0.59999389629810485"/>
    <pageSetUpPr fitToPage="1"/>
  </sheetPr>
  <dimension ref="A1:AJ61"/>
  <sheetViews>
    <sheetView zoomScale="70" zoomScaleNormal="70" workbookViewId="0">
      <selection activeCell="D24" sqref="D24"/>
    </sheetView>
  </sheetViews>
  <sheetFormatPr baseColWidth="10" defaultColWidth="11.42578125" defaultRowHeight="14.25" x14ac:dyDescent="0.2"/>
  <cols>
    <col min="1" max="1" width="2.5703125" style="6" customWidth="1"/>
    <col min="2" max="2" width="3.5703125" style="6" customWidth="1"/>
    <col min="3" max="3" width="47.42578125" style="6" customWidth="1"/>
    <col min="4" max="10" width="15.28515625" style="6" customWidth="1"/>
    <col min="11" max="11" width="5.5703125" style="6" customWidth="1"/>
    <col min="12" max="13" width="10.28515625" style="6" customWidth="1"/>
    <col min="14" max="15" width="5.5703125" style="6" customWidth="1"/>
    <col min="16" max="16" width="10.28515625" style="6" customWidth="1"/>
    <col min="17" max="18" width="8" style="6" customWidth="1"/>
    <col min="19" max="35" width="15.28515625" style="6" customWidth="1"/>
    <col min="36" max="16384" width="11.42578125" style="6"/>
  </cols>
  <sheetData>
    <row r="1" spans="1:36"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thickBo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27" customHeight="1" x14ac:dyDescent="0.2">
      <c r="A3" s="7"/>
      <c r="B3" s="7"/>
      <c r="C3" s="7"/>
      <c r="D3" s="7"/>
      <c r="E3" s="7"/>
      <c r="F3" s="7"/>
      <c r="G3" s="7"/>
      <c r="H3" s="7"/>
      <c r="I3" s="7"/>
      <c r="J3" s="7"/>
      <c r="K3" s="7"/>
      <c r="L3" s="265" t="s">
        <v>8</v>
      </c>
      <c r="M3" s="655" t="str">
        <f>IF(IDENTIFICATION!D20=0,"",IDENTIFICATION!D20)</f>
        <v/>
      </c>
      <c r="N3" s="656"/>
      <c r="O3" s="656"/>
      <c r="P3" s="656"/>
      <c r="Q3" s="656"/>
      <c r="R3" s="657"/>
      <c r="S3" s="89"/>
      <c r="T3" s="7"/>
      <c r="U3" s="7"/>
      <c r="V3" s="7"/>
      <c r="W3" s="7"/>
      <c r="X3" s="7"/>
      <c r="Y3" s="7"/>
      <c r="Z3" s="7"/>
      <c r="AA3" s="7"/>
      <c r="AB3" s="7"/>
      <c r="AC3" s="7"/>
      <c r="AD3" s="7"/>
      <c r="AE3" s="7"/>
      <c r="AF3" s="7"/>
      <c r="AG3" s="7"/>
      <c r="AH3" s="7"/>
      <c r="AI3" s="7"/>
      <c r="AJ3" s="7"/>
    </row>
    <row r="4" spans="1:36" ht="9" customHeight="1" x14ac:dyDescent="0.2">
      <c r="A4" s="7"/>
      <c r="B4" s="7"/>
      <c r="C4" s="7"/>
      <c r="D4" s="7"/>
      <c r="E4" s="7"/>
      <c r="F4" s="7"/>
      <c r="G4" s="7"/>
      <c r="H4" s="7"/>
      <c r="I4" s="7"/>
      <c r="J4" s="7"/>
      <c r="K4" s="7"/>
      <c r="L4" s="661" t="s">
        <v>9</v>
      </c>
      <c r="M4" s="662"/>
      <c r="N4" s="662"/>
      <c r="O4" s="662"/>
      <c r="P4" s="662"/>
      <c r="Q4" s="662"/>
      <c r="R4" s="663"/>
      <c r="S4" s="91"/>
      <c r="T4" s="78"/>
      <c r="U4" s="78"/>
      <c r="V4" s="78"/>
      <c r="W4" s="7"/>
      <c r="X4" s="7"/>
      <c r="Y4" s="7"/>
      <c r="Z4" s="7"/>
      <c r="AA4" s="7"/>
      <c r="AB4" s="7"/>
      <c r="AC4" s="7"/>
      <c r="AD4" s="7"/>
      <c r="AE4" s="7"/>
      <c r="AF4" s="7"/>
      <c r="AG4" s="7"/>
      <c r="AH4" s="7"/>
      <c r="AI4" s="7"/>
      <c r="AJ4" s="7"/>
    </row>
    <row r="5" spans="1:36" ht="18" customHeight="1" x14ac:dyDescent="0.2">
      <c r="A5" s="7"/>
      <c r="B5" s="7"/>
      <c r="C5" s="7"/>
      <c r="D5" s="7"/>
      <c r="E5" s="7"/>
      <c r="F5" s="7"/>
      <c r="G5" s="7"/>
      <c r="H5" s="7"/>
      <c r="I5" s="7"/>
      <c r="J5" s="7"/>
      <c r="K5" s="7"/>
      <c r="L5" s="658" t="str">
        <f>IF(IDENTIFICATION!C22=0,"",IDENTIFICATION!C22)</f>
        <v/>
      </c>
      <c r="M5" s="659"/>
      <c r="N5" s="659"/>
      <c r="O5" s="659"/>
      <c r="P5" s="659"/>
      <c r="Q5" s="659"/>
      <c r="R5" s="660"/>
      <c r="S5" s="92"/>
      <c r="T5" s="7"/>
      <c r="U5" s="7"/>
      <c r="V5" s="7"/>
      <c r="W5" s="7"/>
      <c r="X5" s="7"/>
      <c r="Y5" s="7"/>
      <c r="Z5" s="7"/>
      <c r="AA5" s="7"/>
      <c r="AB5" s="7"/>
      <c r="AC5" s="7"/>
      <c r="AD5" s="7"/>
      <c r="AE5" s="7"/>
      <c r="AF5" s="7"/>
      <c r="AG5" s="7"/>
      <c r="AH5" s="7"/>
      <c r="AI5" s="7"/>
      <c r="AJ5" s="7"/>
    </row>
    <row r="6" spans="1:36" ht="9" customHeight="1" x14ac:dyDescent="0.2">
      <c r="A6" s="7"/>
      <c r="B6" s="7"/>
      <c r="C6" s="7"/>
      <c r="D6" s="7"/>
      <c r="E6" s="7"/>
      <c r="F6" s="7"/>
      <c r="G6" s="7"/>
      <c r="H6" s="7"/>
      <c r="I6" s="7"/>
      <c r="J6" s="7"/>
      <c r="K6" s="7"/>
      <c r="L6" s="614" t="s">
        <v>10</v>
      </c>
      <c r="M6" s="519"/>
      <c r="N6" s="519"/>
      <c r="O6" s="519"/>
      <c r="P6" s="519"/>
      <c r="Q6" s="519"/>
      <c r="R6" s="615"/>
      <c r="S6" s="91"/>
      <c r="T6" s="78"/>
      <c r="U6" s="78"/>
      <c r="V6" s="78"/>
      <c r="W6" s="7"/>
      <c r="X6" s="7"/>
      <c r="Y6" s="7"/>
      <c r="Z6" s="7"/>
      <c r="AA6" s="7"/>
      <c r="AB6" s="7"/>
      <c r="AC6" s="7"/>
      <c r="AD6" s="7"/>
      <c r="AE6" s="7"/>
      <c r="AF6" s="7"/>
      <c r="AG6" s="7"/>
      <c r="AH6" s="7"/>
      <c r="AI6" s="7"/>
      <c r="AJ6" s="7"/>
    </row>
    <row r="7" spans="1:36" ht="18" customHeight="1" x14ac:dyDescent="0.2">
      <c r="A7" s="7"/>
      <c r="B7" s="7"/>
      <c r="C7" s="33" t="s">
        <v>81</v>
      </c>
      <c r="D7" s="33"/>
      <c r="E7" s="7"/>
      <c r="F7" s="7"/>
      <c r="G7" s="7"/>
      <c r="H7" s="7"/>
      <c r="I7" s="7"/>
      <c r="J7" s="7"/>
      <c r="K7" s="7"/>
      <c r="L7" s="658" t="str">
        <f>IF(IDENTIFICATION!C24=0,"",IDENTIFICATION!C24)</f>
        <v/>
      </c>
      <c r="M7" s="659"/>
      <c r="N7" s="659"/>
      <c r="O7" s="659"/>
      <c r="P7" s="659"/>
      <c r="Q7" s="659"/>
      <c r="R7" s="660"/>
      <c r="S7" s="92"/>
      <c r="T7" s="92"/>
      <c r="U7" s="92"/>
      <c r="V7" s="92"/>
      <c r="W7" s="7"/>
      <c r="X7" s="7"/>
      <c r="Y7" s="7"/>
      <c r="Z7" s="7"/>
      <c r="AA7" s="7"/>
      <c r="AB7" s="7"/>
      <c r="AC7" s="7"/>
      <c r="AD7" s="7"/>
      <c r="AE7" s="7"/>
      <c r="AF7" s="7"/>
      <c r="AG7" s="7"/>
      <c r="AH7" s="7"/>
      <c r="AI7" s="7"/>
      <c r="AJ7" s="7"/>
    </row>
    <row r="8" spans="1:36" ht="9" customHeight="1" x14ac:dyDescent="0.2">
      <c r="A8" s="7"/>
      <c r="B8" s="7"/>
      <c r="C8" s="7"/>
      <c r="D8" s="7"/>
      <c r="E8" s="7"/>
      <c r="F8" s="7"/>
      <c r="G8" s="7"/>
      <c r="H8" s="7"/>
      <c r="I8" s="7"/>
      <c r="J8" s="7"/>
      <c r="K8" s="7"/>
      <c r="L8" s="670" t="s">
        <v>11</v>
      </c>
      <c r="M8" s="251" t="s">
        <v>3</v>
      </c>
      <c r="N8" s="635" t="s">
        <v>4</v>
      </c>
      <c r="O8" s="635"/>
      <c r="P8" s="250" t="s">
        <v>5</v>
      </c>
      <c r="Q8" s="668" t="s">
        <v>12</v>
      </c>
      <c r="R8" s="669"/>
      <c r="S8" s="93"/>
      <c r="T8" s="76"/>
      <c r="U8" s="94"/>
      <c r="V8" s="7"/>
      <c r="W8" s="7"/>
      <c r="X8" s="7"/>
      <c r="Y8" s="7"/>
      <c r="Z8" s="7"/>
      <c r="AA8" s="7"/>
      <c r="AB8" s="7"/>
      <c r="AC8" s="7"/>
      <c r="AD8" s="7"/>
      <c r="AE8" s="7"/>
      <c r="AF8" s="7"/>
      <c r="AG8" s="7"/>
      <c r="AH8" s="7"/>
      <c r="AI8" s="7"/>
      <c r="AJ8" s="7"/>
    </row>
    <row r="9" spans="1:36" ht="18" customHeight="1" x14ac:dyDescent="0.25">
      <c r="A9" s="7"/>
      <c r="B9" s="29"/>
      <c r="C9" s="10" t="s">
        <v>82</v>
      </c>
      <c r="D9" s="37"/>
      <c r="E9" s="29"/>
      <c r="F9" s="30"/>
      <c r="G9" s="30"/>
      <c r="H9" s="30"/>
      <c r="I9" s="30"/>
      <c r="J9" s="30"/>
      <c r="K9" s="30"/>
      <c r="L9" s="671"/>
      <c r="M9" s="249" t="str">
        <f>IF(IDENTIFICATION!D26=0,"",IDENTIFICATION!D26)</f>
        <v/>
      </c>
      <c r="N9" s="664" t="str">
        <f>IF(IDENTIFICATION!E26=0,"",IDENTIFICATION!E26)</f>
        <v/>
      </c>
      <c r="O9" s="665"/>
      <c r="P9" s="120" t="str">
        <f>IF(IDENTIFICATION!F26=0,"",IDENTIFICATION!F26)</f>
        <v/>
      </c>
      <c r="Q9" s="666" t="str">
        <f>IF(IDENTIFICATION!G26=0,"",IDENTIFICATION!G26)</f>
        <v/>
      </c>
      <c r="R9" s="667"/>
      <c r="S9" s="93"/>
      <c r="T9" s="77"/>
      <c r="U9" s="84"/>
      <c r="V9" s="7"/>
      <c r="W9" s="7"/>
      <c r="X9" s="7"/>
      <c r="Y9" s="7"/>
      <c r="Z9" s="7"/>
      <c r="AA9" s="7"/>
      <c r="AB9" s="7"/>
      <c r="AC9" s="7"/>
      <c r="AD9" s="7"/>
      <c r="AE9" s="7"/>
      <c r="AF9" s="7"/>
      <c r="AG9" s="7"/>
      <c r="AH9" s="7"/>
      <c r="AI9" s="7"/>
      <c r="AJ9" s="7"/>
    </row>
    <row r="10" spans="1:36" ht="9" customHeight="1" x14ac:dyDescent="0.2">
      <c r="A10" s="7"/>
      <c r="B10" s="29"/>
      <c r="C10" s="29"/>
      <c r="D10" s="29"/>
      <c r="E10" s="29"/>
      <c r="F10" s="30"/>
      <c r="G10" s="30"/>
      <c r="H10" s="30"/>
      <c r="I10" s="30"/>
      <c r="J10" s="30"/>
      <c r="K10" s="30"/>
      <c r="L10" s="614" t="s">
        <v>13</v>
      </c>
      <c r="M10" s="638"/>
      <c r="N10" s="638"/>
      <c r="O10" s="639"/>
      <c r="P10" s="636" t="s">
        <v>14</v>
      </c>
      <c r="Q10" s="248" t="s">
        <v>3</v>
      </c>
      <c r="R10" s="81" t="s">
        <v>4</v>
      </c>
      <c r="S10" s="90"/>
      <c r="T10" s="77"/>
      <c r="U10" s="93"/>
      <c r="V10" s="76"/>
      <c r="W10" s="7"/>
      <c r="X10" s="7"/>
      <c r="Y10" s="7"/>
      <c r="Z10" s="7"/>
      <c r="AA10" s="7"/>
      <c r="AB10" s="7"/>
      <c r="AC10" s="7"/>
      <c r="AD10" s="7"/>
      <c r="AE10" s="7"/>
      <c r="AF10" s="7"/>
      <c r="AG10" s="7"/>
      <c r="AH10" s="7"/>
      <c r="AI10" s="7"/>
      <c r="AJ10" s="7"/>
    </row>
    <row r="11" spans="1:36" ht="18" customHeight="1" x14ac:dyDescent="0.2">
      <c r="A11" s="7"/>
      <c r="B11" s="29"/>
      <c r="C11" s="6" t="s">
        <v>44</v>
      </c>
      <c r="E11" s="29"/>
      <c r="F11" s="30"/>
      <c r="G11" s="30"/>
      <c r="H11" s="30"/>
      <c r="I11" s="30"/>
      <c r="J11" s="30"/>
      <c r="K11" s="30"/>
      <c r="L11" s="266" t="str">
        <f>IF(IDENTIFICATION!C28=0,"",IDENTIFICATION!C28)</f>
        <v/>
      </c>
      <c r="M11" s="263" t="str">
        <f>IF(IDENTIFICATION!D28=0,"",IDENTIFICATION!D28)</f>
        <v/>
      </c>
      <c r="N11" s="609" t="str">
        <f>IF(IDENTIFICATION!E28=0,"",IDENTIFICATION!E28)</f>
        <v/>
      </c>
      <c r="O11" s="610"/>
      <c r="P11" s="637"/>
      <c r="Q11" s="263" t="str">
        <f>IF(IDENTIFICATION!G28=0,"",IDENTIFICATION!G28)</f>
        <v/>
      </c>
      <c r="R11" s="267" t="str">
        <f>IF(IDENTIFICATION!H28=0,"",IDENTIFICATION!H28)</f>
        <v/>
      </c>
      <c r="S11" s="96"/>
      <c r="T11" s="8"/>
      <c r="U11" s="93"/>
      <c r="V11" s="7"/>
      <c r="W11" s="7"/>
      <c r="X11" s="7"/>
      <c r="Y11" s="7"/>
      <c r="Z11" s="7"/>
      <c r="AA11" s="7"/>
      <c r="AB11" s="7"/>
      <c r="AC11" s="7"/>
      <c r="AD11" s="7"/>
      <c r="AE11" s="7"/>
      <c r="AF11" s="7"/>
      <c r="AG11" s="7"/>
      <c r="AH11" s="7"/>
      <c r="AI11" s="7"/>
      <c r="AJ11" s="7"/>
    </row>
    <row r="12" spans="1:36" ht="7.5" customHeight="1" x14ac:dyDescent="0.2">
      <c r="A12" s="7"/>
      <c r="B12" s="7"/>
      <c r="C12" s="9"/>
      <c r="D12" s="9"/>
      <c r="E12" s="16"/>
      <c r="F12" s="16"/>
      <c r="G12" s="8"/>
      <c r="H12" s="8"/>
      <c r="I12" s="8"/>
      <c r="J12" s="8"/>
      <c r="K12" s="8"/>
      <c r="L12" s="645" t="s">
        <v>15</v>
      </c>
      <c r="M12" s="646"/>
      <c r="N12" s="646"/>
      <c r="O12" s="646"/>
      <c r="P12" s="646"/>
      <c r="Q12" s="646"/>
      <c r="R12" s="647"/>
      <c r="S12" s="7"/>
      <c r="T12" s="7"/>
      <c r="U12" s="7"/>
      <c r="V12" s="7"/>
      <c r="W12" s="7"/>
      <c r="X12" s="7"/>
      <c r="Y12" s="7"/>
      <c r="Z12" s="7"/>
      <c r="AA12" s="7"/>
      <c r="AB12" s="7"/>
      <c r="AC12" s="7"/>
      <c r="AD12" s="7"/>
      <c r="AE12" s="7"/>
      <c r="AF12" s="7"/>
      <c r="AG12" s="7"/>
      <c r="AH12" s="7"/>
      <c r="AI12" s="7"/>
      <c r="AJ12" s="7"/>
    </row>
    <row r="13" spans="1:36" ht="15" customHeight="1" x14ac:dyDescent="0.2">
      <c r="A13" s="7"/>
      <c r="B13" s="7"/>
      <c r="C13" s="13" t="s">
        <v>45</v>
      </c>
      <c r="D13" s="13"/>
      <c r="E13" s="8"/>
      <c r="F13" s="11"/>
      <c r="G13" s="11"/>
      <c r="H13" s="12"/>
      <c r="I13" s="12"/>
      <c r="J13" s="12"/>
      <c r="K13" s="12"/>
      <c r="L13" s="649" t="str">
        <f>IF(IDENTIFICATION!C30=0,"",IDENTIFICATION!C30)</f>
        <v/>
      </c>
      <c r="M13" s="650"/>
      <c r="N13" s="650"/>
      <c r="O13" s="650"/>
      <c r="P13" s="650"/>
      <c r="Q13" s="650"/>
      <c r="R13" s="651"/>
      <c r="S13" s="7"/>
      <c r="T13" s="7"/>
      <c r="U13" s="7"/>
      <c r="V13" s="7"/>
      <c r="W13" s="7"/>
      <c r="X13" s="7"/>
      <c r="Y13" s="7"/>
      <c r="Z13" s="7"/>
      <c r="AA13" s="7"/>
      <c r="AB13" s="7"/>
      <c r="AC13" s="7"/>
      <c r="AD13" s="7"/>
      <c r="AE13" s="7"/>
      <c r="AF13" s="7"/>
      <c r="AG13" s="7"/>
      <c r="AH13" s="7"/>
      <c r="AI13" s="7"/>
      <c r="AJ13" s="7"/>
    </row>
    <row r="14" spans="1:36" ht="8.25" customHeight="1" x14ac:dyDescent="0.2">
      <c r="A14" s="7"/>
      <c r="B14" s="7"/>
      <c r="C14" s="12"/>
      <c r="D14" s="12"/>
      <c r="E14" s="12"/>
      <c r="F14" s="12"/>
      <c r="G14" s="12"/>
      <c r="H14" s="12"/>
      <c r="I14" s="12"/>
      <c r="J14" s="12"/>
      <c r="K14" s="12"/>
      <c r="L14" s="645" t="s">
        <v>16</v>
      </c>
      <c r="M14" s="646"/>
      <c r="N14" s="646"/>
      <c r="O14" s="646"/>
      <c r="P14" s="648"/>
      <c r="Q14" s="654" t="s">
        <v>17</v>
      </c>
      <c r="R14" s="625"/>
      <c r="S14" s="7"/>
      <c r="T14" s="7"/>
      <c r="U14" s="7"/>
      <c r="V14" s="7"/>
      <c r="W14" s="7"/>
      <c r="X14" s="7"/>
      <c r="Y14" s="7"/>
      <c r="Z14" s="7"/>
      <c r="AA14" s="7"/>
      <c r="AB14" s="7"/>
      <c r="AC14" s="7"/>
      <c r="AD14" s="7"/>
      <c r="AE14" s="7"/>
      <c r="AF14" s="7"/>
      <c r="AG14" s="7"/>
      <c r="AH14" s="7"/>
      <c r="AI14" s="7"/>
      <c r="AJ14" s="7"/>
    </row>
    <row r="15" spans="1:36" ht="15" customHeight="1" thickBot="1" x14ac:dyDescent="0.25">
      <c r="A15" s="7"/>
      <c r="B15" s="7"/>
      <c r="D15" s="34">
        <v>0</v>
      </c>
      <c r="E15" s="35"/>
      <c r="F15" s="35">
        <v>1</v>
      </c>
      <c r="G15" s="35"/>
      <c r="H15" s="35">
        <v>2</v>
      </c>
      <c r="I15" s="35"/>
      <c r="J15" s="35">
        <v>3</v>
      </c>
      <c r="K15" s="38"/>
      <c r="L15" s="652" t="str">
        <f>IF(IDENTIFICATION!C32=0,"",IDENTIFICATION!C32)</f>
        <v/>
      </c>
      <c r="M15" s="653"/>
      <c r="N15" s="653"/>
      <c r="O15" s="653"/>
      <c r="P15" s="653"/>
      <c r="Q15" s="653" t="str">
        <f>IF(IDENTIFICATION!G32=0,"",IDENTIFICATION!G32)</f>
        <v/>
      </c>
      <c r="R15" s="684"/>
      <c r="S15" s="7"/>
      <c r="T15" s="7"/>
      <c r="U15" s="7"/>
      <c r="V15" s="7"/>
      <c r="W15" s="7"/>
      <c r="X15" s="7"/>
      <c r="Y15" s="7"/>
      <c r="Z15" s="7"/>
      <c r="AA15" s="7"/>
      <c r="AB15" s="7"/>
      <c r="AC15" s="7"/>
      <c r="AD15" s="7"/>
      <c r="AE15" s="7"/>
      <c r="AF15" s="7"/>
      <c r="AG15" s="7"/>
      <c r="AH15" s="7"/>
      <c r="AI15" s="7"/>
      <c r="AJ15" s="7"/>
    </row>
    <row r="16" spans="1:36" ht="30" customHeight="1" x14ac:dyDescent="0.2">
      <c r="A16" s="7"/>
      <c r="B16" s="7"/>
      <c r="C16" s="31"/>
      <c r="D16" s="14" t="s">
        <v>83</v>
      </c>
      <c r="E16" s="14"/>
      <c r="F16" s="15" t="s">
        <v>84</v>
      </c>
      <c r="G16" s="14"/>
      <c r="H16" s="14" t="s">
        <v>85</v>
      </c>
      <c r="I16" s="14"/>
      <c r="J16" s="40" t="s">
        <v>86</v>
      </c>
      <c r="K16" s="15"/>
      <c r="L16" s="7"/>
      <c r="M16" s="7"/>
      <c r="N16" s="80"/>
      <c r="O16" s="80"/>
      <c r="P16" s="92"/>
      <c r="Q16" s="92"/>
      <c r="R16" s="14"/>
      <c r="S16" s="7"/>
      <c r="T16" s="7"/>
      <c r="U16" s="7"/>
      <c r="V16" s="7"/>
      <c r="W16" s="7"/>
      <c r="X16" s="7"/>
      <c r="Y16" s="7"/>
      <c r="Z16" s="7"/>
      <c r="AA16" s="7"/>
      <c r="AB16" s="7"/>
      <c r="AC16" s="7"/>
      <c r="AD16" s="7"/>
      <c r="AE16" s="7"/>
      <c r="AF16" s="7"/>
      <c r="AG16" s="7"/>
      <c r="AH16" s="7"/>
      <c r="AI16" s="7"/>
      <c r="AJ16" s="7"/>
    </row>
    <row r="17" spans="1:36" ht="7.5" customHeight="1" x14ac:dyDescent="0.2">
      <c r="A17" s="7"/>
      <c r="B17" s="7"/>
      <c r="E17" s="12"/>
      <c r="F17" s="12"/>
      <c r="G17" s="12"/>
      <c r="H17" s="12"/>
      <c r="I17" s="12"/>
      <c r="J17" s="12"/>
      <c r="K17" s="12"/>
      <c r="L17" s="12"/>
      <c r="M17" s="12"/>
      <c r="N17" s="12"/>
      <c r="O17" s="12"/>
      <c r="P17" s="7"/>
      <c r="Q17" s="7"/>
      <c r="R17" s="7"/>
      <c r="S17" s="7"/>
      <c r="T17" s="7"/>
      <c r="U17" s="7"/>
      <c r="V17" s="7"/>
      <c r="W17" s="7"/>
      <c r="X17" s="7"/>
      <c r="Y17" s="7"/>
      <c r="Z17" s="7"/>
      <c r="AA17" s="7"/>
      <c r="AB17" s="7"/>
      <c r="AC17" s="7"/>
      <c r="AD17" s="7"/>
      <c r="AE17" s="7"/>
      <c r="AF17" s="7"/>
      <c r="AG17" s="7"/>
      <c r="AH17" s="7"/>
      <c r="AI17" s="7"/>
      <c r="AJ17" s="7"/>
    </row>
    <row r="18" spans="1:36" ht="15" customHeight="1" x14ac:dyDescent="0.2">
      <c r="A18" s="7"/>
      <c r="B18" s="7"/>
      <c r="C18" s="7" t="s">
        <v>52</v>
      </c>
      <c r="D18" s="7"/>
      <c r="E18" s="12"/>
      <c r="F18" s="12"/>
      <c r="G18" s="12"/>
      <c r="H18" s="12"/>
      <c r="I18" s="12"/>
      <c r="J18" s="12"/>
      <c r="K18" s="12"/>
      <c r="L18" s="12"/>
      <c r="M18" s="12"/>
      <c r="N18" s="12"/>
      <c r="O18" s="12"/>
      <c r="P18" s="7"/>
      <c r="Q18" s="7"/>
      <c r="R18" s="7"/>
      <c r="S18" s="7"/>
      <c r="T18" s="7"/>
      <c r="U18" s="7"/>
      <c r="V18" s="7"/>
      <c r="W18" s="7"/>
      <c r="X18" s="7"/>
      <c r="Y18" s="7"/>
      <c r="Z18" s="7"/>
      <c r="AA18" s="7"/>
      <c r="AB18" s="7"/>
      <c r="AC18" s="7"/>
      <c r="AD18" s="7"/>
      <c r="AE18" s="7"/>
      <c r="AF18" s="7"/>
      <c r="AG18" s="7"/>
      <c r="AH18" s="7"/>
      <c r="AI18" s="7"/>
      <c r="AJ18" s="7"/>
    </row>
    <row r="19" spans="1:36" ht="15" thickBot="1" x14ac:dyDescent="0.25">
      <c r="A19" s="7"/>
      <c r="B19" s="7"/>
      <c r="C19" s="17"/>
      <c r="D19" s="17"/>
      <c r="E19" s="7"/>
      <c r="F19" s="7"/>
      <c r="G19" s="17"/>
      <c r="H19" s="17"/>
      <c r="I19" s="1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ht="30" customHeight="1" x14ac:dyDescent="0.2">
      <c r="A20" s="7"/>
      <c r="B20" s="7"/>
      <c r="C20" s="17"/>
      <c r="D20" s="146" t="s">
        <v>53</v>
      </c>
      <c r="E20" s="213" t="s">
        <v>54</v>
      </c>
      <c r="F20" s="642" t="s">
        <v>55</v>
      </c>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4"/>
      <c r="AJ20" s="7"/>
    </row>
    <row r="21" spans="1:36" ht="15" customHeight="1" x14ac:dyDescent="0.2">
      <c r="A21" s="18"/>
      <c r="B21" s="18"/>
      <c r="C21" s="18"/>
      <c r="D21" s="218">
        <v>-2</v>
      </c>
      <c r="E21" s="211">
        <v>-1</v>
      </c>
      <c r="F21" s="201">
        <v>1</v>
      </c>
      <c r="G21" s="20">
        <v>2</v>
      </c>
      <c r="H21" s="20">
        <v>3</v>
      </c>
      <c r="I21" s="20">
        <v>4</v>
      </c>
      <c r="J21" s="20">
        <v>5</v>
      </c>
      <c r="K21" s="589">
        <v>6</v>
      </c>
      <c r="L21" s="590"/>
      <c r="M21" s="589">
        <v>7</v>
      </c>
      <c r="N21" s="590"/>
      <c r="O21" s="589">
        <v>8</v>
      </c>
      <c r="P21" s="590"/>
      <c r="Q21" s="589">
        <v>9</v>
      </c>
      <c r="R21" s="590"/>
      <c r="S21" s="20">
        <v>10</v>
      </c>
      <c r="T21" s="20">
        <v>11</v>
      </c>
      <c r="U21" s="20">
        <v>12</v>
      </c>
      <c r="V21" s="20">
        <v>13</v>
      </c>
      <c r="W21" s="20">
        <v>14</v>
      </c>
      <c r="X21" s="20">
        <v>15</v>
      </c>
      <c r="Y21" s="20">
        <v>16</v>
      </c>
      <c r="Z21" s="20">
        <v>17</v>
      </c>
      <c r="AA21" s="20">
        <v>18</v>
      </c>
      <c r="AB21" s="20">
        <v>19</v>
      </c>
      <c r="AC21" s="20">
        <v>20</v>
      </c>
      <c r="AD21" s="20">
        <v>21</v>
      </c>
      <c r="AE21" s="20">
        <v>22</v>
      </c>
      <c r="AF21" s="20">
        <v>23</v>
      </c>
      <c r="AG21" s="20">
        <v>24</v>
      </c>
      <c r="AH21" s="180">
        <v>25</v>
      </c>
      <c r="AI21" s="138">
        <v>26</v>
      </c>
      <c r="AJ21" s="7"/>
    </row>
    <row r="22" spans="1:36" ht="30" customHeight="1" x14ac:dyDescent="0.2">
      <c r="A22" s="18"/>
      <c r="B22" s="18"/>
      <c r="C22" s="147" t="s">
        <v>56</v>
      </c>
      <c r="D22" s="340" t="str">
        <f>IF(WSAS!F22=0,"",WSAS!F22)</f>
        <v/>
      </c>
      <c r="E22" s="341" t="str">
        <f>IF(WSAS!G22=0,"",WSAS!G22)</f>
        <v/>
      </c>
      <c r="F22" s="335" t="str">
        <f>IF(WSAS!H22=0,"",WSAS!H22)</f>
        <v/>
      </c>
      <c r="G22" s="336" t="str">
        <f>IF(WSAS!I22=0,"",WSAS!I22)</f>
        <v/>
      </c>
      <c r="H22" s="336" t="str">
        <f>IF(WSAS!J22=0,"",WSAS!J22)</f>
        <v/>
      </c>
      <c r="I22" s="336" t="str">
        <f>IF(WSAS!K22=0,"",WSAS!K22)</f>
        <v/>
      </c>
      <c r="J22" s="336" t="str">
        <f>IF(WSAS!L22=0,"",WSAS!L22)</f>
        <v/>
      </c>
      <c r="K22" s="640" t="str">
        <f>IF(WSAS!M22=0,"",WSAS!M22)</f>
        <v/>
      </c>
      <c r="L22" s="641"/>
      <c r="M22" s="640" t="str">
        <f>IF(WSAS!N22=0,"",WSAS!N22)</f>
        <v/>
      </c>
      <c r="N22" s="641"/>
      <c r="O22" s="640" t="str">
        <f>IF(WSAS!P22=0,"",WSAS!P22)</f>
        <v/>
      </c>
      <c r="P22" s="641"/>
      <c r="Q22" s="640" t="str">
        <f>IF(WSAS!R22=0,"",WSAS!R22)</f>
        <v/>
      </c>
      <c r="R22" s="641"/>
      <c r="S22" s="336" t="str">
        <f>IF(WSAS!T22=0,"",WSAS!T22)</f>
        <v/>
      </c>
      <c r="T22" s="336" t="str">
        <f>IF(WSAS!V22=0,"",WSAS!V22)</f>
        <v/>
      </c>
      <c r="U22" s="336" t="str">
        <f>IF(WSAS!W22=0,"",WSAS!W22)</f>
        <v/>
      </c>
      <c r="V22" s="336" t="str">
        <f>IF(WSAS!X22=0,"",WSAS!X22)</f>
        <v/>
      </c>
      <c r="W22" s="336" t="str">
        <f>IF(WSAS!Y22=0,"",WSAS!Y22)</f>
        <v/>
      </c>
      <c r="X22" s="336" t="str">
        <f>IF(WSAS!Z22=0,"",WSAS!Z22)</f>
        <v/>
      </c>
      <c r="Y22" s="336" t="str">
        <f>IF(WSAS!AA22=0,"",WSAS!AA22)</f>
        <v/>
      </c>
      <c r="Z22" s="336" t="str">
        <f>IF(WSAS!AB22=0,"",WSAS!AB22)</f>
        <v/>
      </c>
      <c r="AA22" s="336" t="str">
        <f>IF(WSAS!AC22=0,"",WSAS!AC22)</f>
        <v/>
      </c>
      <c r="AB22" s="336" t="str">
        <f>IF(WSAS!AD22=0,"",WSAS!AD22)</f>
        <v/>
      </c>
      <c r="AC22" s="336" t="str">
        <f>IF(WSAS!AE22=0,"",WSAS!AE22)</f>
        <v/>
      </c>
      <c r="AD22" s="336" t="str">
        <f>IF(WSAS!AF22=0,"",WSAS!AF22)</f>
        <v/>
      </c>
      <c r="AE22" s="336" t="str">
        <f>IF(WSAS!AG22=0,"",WSAS!AG22)</f>
        <v/>
      </c>
      <c r="AF22" s="336" t="str">
        <f>IF(WSAS!AH22=0,"",WSAS!AH22)</f>
        <v/>
      </c>
      <c r="AG22" s="336" t="str">
        <f>IF(WSAS!AI22=0,"",WSAS!AI22)</f>
        <v/>
      </c>
      <c r="AH22" s="337" t="str">
        <f>IF(WSAS!AJ22=0,"",WSAS!AJ22)</f>
        <v/>
      </c>
      <c r="AI22" s="338" t="str">
        <f>IF(WSAS!AK22=0,"",WSAS!AK22)</f>
        <v/>
      </c>
      <c r="AJ22" s="7"/>
    </row>
    <row r="23" spans="1:36" ht="15" thickBot="1" x14ac:dyDescent="0.25">
      <c r="A23" s="7"/>
      <c r="B23" s="7"/>
      <c r="C23" s="147" t="s">
        <v>57</v>
      </c>
      <c r="D23" s="156" t="str">
        <f>IF(WSAS!F23=0,"",WSAS!F23)</f>
        <v/>
      </c>
      <c r="E23" s="215" t="str">
        <f>IF(WSAS!G23=0,"",WSAS!G23)</f>
        <v/>
      </c>
      <c r="F23" s="203" t="str">
        <f>IF(WSAS!H23=0,"",WSAS!H23)</f>
        <v/>
      </c>
      <c r="G23" s="157" t="str">
        <f>IF(WSAS!I23=0,"",WSAS!I23)</f>
        <v/>
      </c>
      <c r="H23" s="157" t="str">
        <f>IF(WSAS!J23=0,"",WSAS!J23)</f>
        <v/>
      </c>
      <c r="I23" s="157" t="str">
        <f>IF(WSAS!K23=0,"",WSAS!K23)</f>
        <v/>
      </c>
      <c r="J23" s="157" t="str">
        <f>IF(WSAS!L23=0,"",WSAS!L23)</f>
        <v/>
      </c>
      <c r="K23" s="682" t="str">
        <f>IF(WSAS!M23=0,"",WSAS!M23)</f>
        <v/>
      </c>
      <c r="L23" s="683"/>
      <c r="M23" s="682" t="str">
        <f>IF(WSAS!N23=0,"",WSAS!N23)</f>
        <v/>
      </c>
      <c r="N23" s="683"/>
      <c r="O23" s="682" t="str">
        <f>IF(WSAS!P23=0,"",WSAS!P23)</f>
        <v/>
      </c>
      <c r="P23" s="683"/>
      <c r="Q23" s="682" t="str">
        <f>IF(WSAS!R23=0,"",WSAS!R23)</f>
        <v/>
      </c>
      <c r="R23" s="683"/>
      <c r="S23" s="157" t="str">
        <f>IF(WSAS!T23=0,"",WSAS!T23)</f>
        <v/>
      </c>
      <c r="T23" s="157" t="str">
        <f>IF(WSAS!V23=0,"",WSAS!V23)</f>
        <v/>
      </c>
      <c r="U23" s="157" t="str">
        <f>IF(WSAS!W23=0,"",WSAS!W23)</f>
        <v/>
      </c>
      <c r="V23" s="157" t="str">
        <f>IF(WSAS!X23=0,"",WSAS!X23)</f>
        <v/>
      </c>
      <c r="W23" s="157" t="str">
        <f>IF(WSAS!Y23=0,"",WSAS!Y23)</f>
        <v/>
      </c>
      <c r="X23" s="157" t="str">
        <f>IF(WSAS!Z23=0,"",WSAS!Z23)</f>
        <v/>
      </c>
      <c r="Y23" s="157" t="str">
        <f>IF(WSAS!AA23=0,"",WSAS!AA23)</f>
        <v/>
      </c>
      <c r="Z23" s="157" t="str">
        <f>IF(WSAS!AB23=0,"",WSAS!AB23)</f>
        <v/>
      </c>
      <c r="AA23" s="157" t="str">
        <f>IF(WSAS!AC23=0,"",WSAS!AC23)</f>
        <v/>
      </c>
      <c r="AB23" s="157" t="str">
        <f>IF(WSAS!AD23=0,"",WSAS!AD23)</f>
        <v/>
      </c>
      <c r="AC23" s="157" t="str">
        <f>IF(WSAS!AE23=0,"",WSAS!AE23)</f>
        <v/>
      </c>
      <c r="AD23" s="157" t="str">
        <f>IF(WSAS!AF23=0,"",WSAS!AF23)</f>
        <v/>
      </c>
      <c r="AE23" s="157" t="str">
        <f>IF(WSAS!AG23=0,"",WSAS!AG23)</f>
        <v/>
      </c>
      <c r="AF23" s="157" t="str">
        <f>IF(WSAS!AH23=0,"",WSAS!AH23)</f>
        <v/>
      </c>
      <c r="AG23" s="157" t="str">
        <f>IF(WSAS!AI23=0,"",WSAS!AI23)</f>
        <v/>
      </c>
      <c r="AH23" s="182" t="str">
        <f>IF(WSAS!AJ23=0,"",WSAS!AJ23)</f>
        <v/>
      </c>
      <c r="AI23" s="158" t="str">
        <f>IF(WSAS!AK23=0,"",WSAS!AK23)</f>
        <v/>
      </c>
      <c r="AJ23" s="7"/>
    </row>
    <row r="24" spans="1:36" ht="28.15" customHeight="1" x14ac:dyDescent="0.2">
      <c r="A24" s="7"/>
      <c r="B24" s="48">
        <v>1</v>
      </c>
      <c r="C24" s="145" t="s">
        <v>87</v>
      </c>
      <c r="D24" s="173"/>
      <c r="E24" s="204"/>
      <c r="F24" s="152"/>
      <c r="G24" s="21"/>
      <c r="H24" s="21"/>
      <c r="I24" s="21"/>
      <c r="J24" s="21"/>
      <c r="K24" s="587"/>
      <c r="L24" s="595"/>
      <c r="M24" s="587"/>
      <c r="N24" s="595"/>
      <c r="O24" s="587"/>
      <c r="P24" s="595"/>
      <c r="Q24" s="587"/>
      <c r="R24" s="595"/>
      <c r="S24" s="21"/>
      <c r="T24" s="21"/>
      <c r="U24" s="21"/>
      <c r="V24" s="21"/>
      <c r="W24" s="21"/>
      <c r="X24" s="21"/>
      <c r="Y24" s="21"/>
      <c r="Z24" s="21"/>
      <c r="AA24" s="21"/>
      <c r="AB24" s="21"/>
      <c r="AC24" s="21"/>
      <c r="AD24" s="21"/>
      <c r="AE24" s="21"/>
      <c r="AF24" s="21"/>
      <c r="AG24" s="21"/>
      <c r="AH24" s="126"/>
      <c r="AI24" s="58"/>
      <c r="AJ24" s="7"/>
    </row>
    <row r="25" spans="1:36" ht="28.5" x14ac:dyDescent="0.2">
      <c r="A25" s="7"/>
      <c r="B25" s="50">
        <v>2</v>
      </c>
      <c r="C25" s="123" t="s">
        <v>88</v>
      </c>
      <c r="D25" s="174"/>
      <c r="E25" s="97"/>
      <c r="F25" s="22"/>
      <c r="G25" s="23"/>
      <c r="H25" s="23"/>
      <c r="I25" s="23"/>
      <c r="J25" s="23"/>
      <c r="K25" s="570"/>
      <c r="L25" s="571"/>
      <c r="M25" s="570"/>
      <c r="N25" s="571"/>
      <c r="O25" s="570"/>
      <c r="P25" s="571"/>
      <c r="Q25" s="570"/>
      <c r="R25" s="571"/>
      <c r="S25" s="23"/>
      <c r="T25" s="23"/>
      <c r="U25" s="23"/>
      <c r="V25" s="23"/>
      <c r="W25" s="23"/>
      <c r="X25" s="23"/>
      <c r="Y25" s="23"/>
      <c r="Z25" s="23"/>
      <c r="AA25" s="23"/>
      <c r="AB25" s="23"/>
      <c r="AC25" s="23"/>
      <c r="AD25" s="23"/>
      <c r="AE25" s="23"/>
      <c r="AF25" s="23"/>
      <c r="AG25" s="23"/>
      <c r="AH25" s="124"/>
      <c r="AI25" s="85"/>
      <c r="AJ25" s="7"/>
    </row>
    <row r="26" spans="1:36" ht="28.5" x14ac:dyDescent="0.2">
      <c r="A26" s="7"/>
      <c r="B26" s="50">
        <v>3</v>
      </c>
      <c r="C26" s="123" t="s">
        <v>89</v>
      </c>
      <c r="D26" s="174"/>
      <c r="E26" s="216"/>
      <c r="F26" s="125"/>
      <c r="G26" s="23"/>
      <c r="H26" s="23"/>
      <c r="I26" s="23"/>
      <c r="J26" s="23"/>
      <c r="K26" s="570"/>
      <c r="L26" s="571"/>
      <c r="M26" s="570"/>
      <c r="N26" s="571"/>
      <c r="O26" s="570"/>
      <c r="P26" s="571"/>
      <c r="Q26" s="570"/>
      <c r="R26" s="571"/>
      <c r="S26" s="23"/>
      <c r="T26" s="23"/>
      <c r="U26" s="23"/>
      <c r="V26" s="23"/>
      <c r="W26" s="23"/>
      <c r="X26" s="23"/>
      <c r="Y26" s="23"/>
      <c r="Z26" s="23"/>
      <c r="AA26" s="23"/>
      <c r="AB26" s="23"/>
      <c r="AC26" s="23"/>
      <c r="AD26" s="23"/>
      <c r="AE26" s="23"/>
      <c r="AF26" s="23"/>
      <c r="AG26" s="23"/>
      <c r="AH26" s="124"/>
      <c r="AI26" s="85"/>
      <c r="AJ26" s="7"/>
    </row>
    <row r="27" spans="1:36" ht="28.15" customHeight="1" x14ac:dyDescent="0.2">
      <c r="A27" s="7"/>
      <c r="B27" s="50">
        <v>4</v>
      </c>
      <c r="C27" s="123" t="s">
        <v>90</v>
      </c>
      <c r="D27" s="174"/>
      <c r="E27" s="216"/>
      <c r="F27" s="125"/>
      <c r="G27" s="23"/>
      <c r="H27" s="23"/>
      <c r="I27" s="23"/>
      <c r="J27" s="23"/>
      <c r="K27" s="570"/>
      <c r="L27" s="571"/>
      <c r="M27" s="570"/>
      <c r="N27" s="571"/>
      <c r="O27" s="570"/>
      <c r="P27" s="571"/>
      <c r="Q27" s="570"/>
      <c r="R27" s="571"/>
      <c r="S27" s="23"/>
      <c r="T27" s="23"/>
      <c r="U27" s="23"/>
      <c r="V27" s="23"/>
      <c r="W27" s="23"/>
      <c r="X27" s="23"/>
      <c r="Y27" s="23"/>
      <c r="Z27" s="23"/>
      <c r="AA27" s="23"/>
      <c r="AB27" s="23"/>
      <c r="AC27" s="23"/>
      <c r="AD27" s="23"/>
      <c r="AE27" s="23"/>
      <c r="AF27" s="23"/>
      <c r="AG27" s="23"/>
      <c r="AH27" s="124"/>
      <c r="AI27" s="85"/>
      <c r="AJ27" s="7"/>
    </row>
    <row r="28" spans="1:36" ht="28.15" customHeight="1" x14ac:dyDescent="0.2">
      <c r="A28" s="7"/>
      <c r="B28" s="50">
        <v>5</v>
      </c>
      <c r="C28" s="123" t="s">
        <v>91</v>
      </c>
      <c r="D28" s="174"/>
      <c r="E28" s="216"/>
      <c r="F28" s="125"/>
      <c r="G28" s="23"/>
      <c r="H28" s="23"/>
      <c r="I28" s="23"/>
      <c r="J28" s="23"/>
      <c r="K28" s="570"/>
      <c r="L28" s="571"/>
      <c r="M28" s="570"/>
      <c r="N28" s="571"/>
      <c r="O28" s="570"/>
      <c r="P28" s="571"/>
      <c r="Q28" s="570"/>
      <c r="R28" s="571"/>
      <c r="S28" s="23"/>
      <c r="T28" s="23"/>
      <c r="U28" s="23"/>
      <c r="V28" s="23"/>
      <c r="W28" s="23"/>
      <c r="X28" s="23"/>
      <c r="Y28" s="23"/>
      <c r="Z28" s="23"/>
      <c r="AA28" s="23"/>
      <c r="AB28" s="23"/>
      <c r="AC28" s="23"/>
      <c r="AD28" s="23"/>
      <c r="AE28" s="23"/>
      <c r="AF28" s="23"/>
      <c r="AG28" s="23"/>
      <c r="AH28" s="124"/>
      <c r="AI28" s="85"/>
      <c r="AJ28" s="7"/>
    </row>
    <row r="29" spans="1:36" ht="28.5" x14ac:dyDescent="0.2">
      <c r="A29" s="7"/>
      <c r="B29" s="50">
        <v>6</v>
      </c>
      <c r="C29" s="123" t="s">
        <v>92</v>
      </c>
      <c r="D29" s="174"/>
      <c r="E29" s="216"/>
      <c r="F29" s="125"/>
      <c r="G29" s="23"/>
      <c r="H29" s="23"/>
      <c r="I29" s="23"/>
      <c r="J29" s="23"/>
      <c r="K29" s="570"/>
      <c r="L29" s="571"/>
      <c r="M29" s="570"/>
      <c r="N29" s="571"/>
      <c r="O29" s="570"/>
      <c r="P29" s="571"/>
      <c r="Q29" s="570"/>
      <c r="R29" s="571"/>
      <c r="S29" s="23"/>
      <c r="T29" s="124"/>
      <c r="U29" s="23"/>
      <c r="V29" s="23"/>
      <c r="W29" s="23"/>
      <c r="X29" s="23"/>
      <c r="Y29" s="23"/>
      <c r="Z29" s="23"/>
      <c r="AA29" s="23"/>
      <c r="AB29" s="23"/>
      <c r="AC29" s="23"/>
      <c r="AD29" s="23"/>
      <c r="AE29" s="23"/>
      <c r="AF29" s="23"/>
      <c r="AG29" s="23"/>
      <c r="AH29" s="124"/>
      <c r="AI29" s="85"/>
      <c r="AJ29" s="7"/>
    </row>
    <row r="30" spans="1:36" ht="29.25" thickBot="1" x14ac:dyDescent="0.25">
      <c r="A30" s="7"/>
      <c r="B30" s="70">
        <v>7</v>
      </c>
      <c r="C30" s="144" t="s">
        <v>93</v>
      </c>
      <c r="D30" s="175"/>
      <c r="E30" s="207"/>
      <c r="F30" s="217"/>
      <c r="G30" s="127"/>
      <c r="H30" s="127"/>
      <c r="I30" s="127"/>
      <c r="J30" s="127"/>
      <c r="K30" s="576"/>
      <c r="L30" s="577"/>
      <c r="M30" s="576"/>
      <c r="N30" s="577"/>
      <c r="O30" s="576"/>
      <c r="P30" s="577"/>
      <c r="Q30" s="576"/>
      <c r="R30" s="577"/>
      <c r="S30" s="127"/>
      <c r="T30" s="128"/>
      <c r="U30" s="127"/>
      <c r="V30" s="127"/>
      <c r="W30" s="127"/>
      <c r="X30" s="127"/>
      <c r="Y30" s="127"/>
      <c r="Z30" s="127"/>
      <c r="AA30" s="127"/>
      <c r="AB30" s="127"/>
      <c r="AC30" s="127"/>
      <c r="AD30" s="127"/>
      <c r="AE30" s="127"/>
      <c r="AF30" s="127"/>
      <c r="AG30" s="127"/>
      <c r="AH30" s="128"/>
      <c r="AI30" s="86"/>
      <c r="AJ30" s="7"/>
    </row>
    <row r="31" spans="1:36" ht="15" customHeight="1" thickBot="1" x14ac:dyDescent="0.25">
      <c r="A31" s="7"/>
      <c r="B31" s="7"/>
      <c r="C31" s="24" t="s">
        <v>94</v>
      </c>
      <c r="D31" s="312"/>
      <c r="E31" s="96"/>
      <c r="F31" s="96"/>
      <c r="G31" s="96"/>
      <c r="H31" s="96"/>
      <c r="I31" s="96"/>
      <c r="J31" s="96"/>
      <c r="K31" s="578"/>
      <c r="L31" s="578"/>
      <c r="M31" s="578"/>
      <c r="N31" s="578"/>
      <c r="O31" s="578"/>
      <c r="P31" s="578"/>
      <c r="Q31" s="578"/>
      <c r="R31" s="578"/>
      <c r="S31" s="96"/>
      <c r="T31" s="96"/>
      <c r="U31" s="96"/>
      <c r="V31" s="96"/>
      <c r="W31" s="96"/>
      <c r="X31" s="96"/>
      <c r="Y31" s="96"/>
      <c r="Z31" s="96"/>
      <c r="AA31" s="96"/>
      <c r="AB31" s="96"/>
      <c r="AC31" s="96"/>
      <c r="AD31" s="96"/>
      <c r="AE31" s="96"/>
      <c r="AF31" s="96"/>
      <c r="AG31" s="96"/>
      <c r="AH31" s="96"/>
      <c r="AI31" s="96"/>
      <c r="AJ31" s="107"/>
    </row>
    <row r="32" spans="1:36" ht="30" customHeight="1" thickBot="1" x14ac:dyDescent="0.25">
      <c r="A32" s="7"/>
      <c r="B32" s="7"/>
      <c r="C32" s="25" t="s">
        <v>64</v>
      </c>
      <c r="D32" s="453" t="str">
        <f t="shared" ref="D32:K32" si="0">IF(COUNTA(D24:D30)&gt;=5,ROUND((SUM(D24:D30)/COUNTA(D24:D30)*7),0),IF(COUNTA(D24:D30)=0,"",IF(COUNTA(D24:D30)&lt;5,"Données manquantes")))</f>
        <v/>
      </c>
      <c r="E32" s="458" t="str">
        <f t="shared" si="0"/>
        <v/>
      </c>
      <c r="F32" s="351" t="str">
        <f>IF(COUNTA(F24:F30)&gt;=5,ROUND((SUM(F24:F30)/COUNTA(F24:F30)*7),0),IF(COUNTA(F24:F30)=0,"",IF(COUNTA(F24:F30)&lt;5,"Données manquantes")))</f>
        <v/>
      </c>
      <c r="G32" s="352" t="str">
        <f t="shared" si="0"/>
        <v/>
      </c>
      <c r="H32" s="352" t="str">
        <f t="shared" si="0"/>
        <v/>
      </c>
      <c r="I32" s="352" t="str">
        <f t="shared" si="0"/>
        <v/>
      </c>
      <c r="J32" s="352" t="str">
        <f t="shared" si="0"/>
        <v/>
      </c>
      <c r="K32" s="583" t="str">
        <f t="shared" si="0"/>
        <v/>
      </c>
      <c r="L32" s="584"/>
      <c r="M32" s="583" t="str">
        <f>IF(COUNTA(M24:M30)&gt;=5,ROUND((SUM(M24:M30)/COUNTA(M24:M30)*7),0),IF(COUNTA(M24:M30)=0,"",IF(COUNTA(M24:M30)&lt;5,"Données manquantes")))</f>
        <v/>
      </c>
      <c r="N32" s="584"/>
      <c r="O32" s="583" t="str">
        <f>IF(COUNTA(O24:O30)&gt;=5,ROUND((SUM(O24:O30)/COUNTA(O24:O30)*7),0),IF(COUNTA(O24:O30)=0,"",IF(COUNTA(O24:O30)&lt;5,"Données manquantes")))</f>
        <v/>
      </c>
      <c r="P32" s="584"/>
      <c r="Q32" s="583" t="str">
        <f>IF(COUNTA(Q24:Q30)&gt;=5,ROUND((SUM(Q24:Q30)/COUNTA(Q24:Q30)*7),0),IF(COUNTA(Q24:Q30)=0,"",IF(COUNTA(Q24:Q30)&lt;5,"Données manquantes")))</f>
        <v/>
      </c>
      <c r="R32" s="584"/>
      <c r="S32" s="352" t="str">
        <f t="shared" ref="S32:AI32" si="1">IF(COUNTA(S24:S30)&gt;=5,ROUND((SUM(S24:S30)/COUNTA(S24:S30)*7),0),IF(COUNTA(S24:S30)=0,"",IF(COUNTA(S24:S30)&lt;5,"Données manquantes")))</f>
        <v/>
      </c>
      <c r="T32" s="352" t="str">
        <f t="shared" si="1"/>
        <v/>
      </c>
      <c r="U32" s="352" t="str">
        <f t="shared" si="1"/>
        <v/>
      </c>
      <c r="V32" s="352" t="str">
        <f t="shared" si="1"/>
        <v/>
      </c>
      <c r="W32" s="352" t="str">
        <f t="shared" si="1"/>
        <v/>
      </c>
      <c r="X32" s="352" t="str">
        <f t="shared" si="1"/>
        <v/>
      </c>
      <c r="Y32" s="352" t="str">
        <f t="shared" si="1"/>
        <v/>
      </c>
      <c r="Z32" s="352" t="str">
        <f t="shared" si="1"/>
        <v/>
      </c>
      <c r="AA32" s="352" t="str">
        <f t="shared" si="1"/>
        <v/>
      </c>
      <c r="AB32" s="352" t="str">
        <f t="shared" si="1"/>
        <v/>
      </c>
      <c r="AC32" s="352" t="str">
        <f t="shared" si="1"/>
        <v/>
      </c>
      <c r="AD32" s="352" t="str">
        <f t="shared" si="1"/>
        <v/>
      </c>
      <c r="AE32" s="352" t="str">
        <f t="shared" si="1"/>
        <v/>
      </c>
      <c r="AF32" s="352" t="str">
        <f t="shared" si="1"/>
        <v/>
      </c>
      <c r="AG32" s="352" t="str">
        <f t="shared" si="1"/>
        <v/>
      </c>
      <c r="AH32" s="352" t="str">
        <f>IF(COUNTA(AH24:AH30)&gt;=5,ROUND((SUM(AH24:AH30)/COUNTA(AH24:AH30)*7),0),IF(COUNTA(AH24:AH30)=0,"",IF(COUNTA(AH24:AH30)&lt;5,"Données manquantes")))</f>
        <v/>
      </c>
      <c r="AI32" s="353" t="str">
        <f t="shared" si="1"/>
        <v/>
      </c>
      <c r="AJ32" s="107"/>
    </row>
    <row r="33" spans="1:36" ht="15" customHeight="1" x14ac:dyDescent="0.2">
      <c r="A33" s="7"/>
      <c r="B33" s="7"/>
      <c r="C33" s="25"/>
      <c r="D33" s="77"/>
      <c r="E33" s="77"/>
      <c r="F33" s="77"/>
      <c r="G33" s="77"/>
      <c r="H33" s="77"/>
      <c r="I33" s="77"/>
      <c r="J33" s="77"/>
      <c r="K33" s="673"/>
      <c r="L33" s="673"/>
      <c r="M33" s="673"/>
      <c r="N33" s="673"/>
      <c r="O33" s="673"/>
      <c r="P33" s="673"/>
      <c r="Q33" s="673"/>
      <c r="R33" s="673"/>
      <c r="S33" s="77"/>
      <c r="T33" s="77"/>
      <c r="U33" s="77"/>
      <c r="V33" s="77"/>
      <c r="W33" s="77"/>
      <c r="X33" s="77"/>
      <c r="Y33" s="77"/>
      <c r="Z33" s="77"/>
      <c r="AA33" s="77"/>
      <c r="AB33" s="77"/>
      <c r="AC33" s="77"/>
      <c r="AD33" s="77"/>
      <c r="AE33" s="77"/>
      <c r="AF33" s="77"/>
      <c r="AG33" s="77"/>
      <c r="AH33" s="77"/>
      <c r="AI33" s="77"/>
      <c r="AJ33" s="107"/>
    </row>
    <row r="34" spans="1:36" ht="15" customHeight="1" thickBot="1" x14ac:dyDescent="0.3">
      <c r="A34" s="7"/>
      <c r="B34" s="7"/>
      <c r="C34" s="47" t="s">
        <v>95</v>
      </c>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107"/>
    </row>
    <row r="35" spans="1:36" ht="30" customHeight="1" x14ac:dyDescent="0.2">
      <c r="A35" s="7"/>
      <c r="B35" s="7"/>
      <c r="C35" s="316" t="s">
        <v>96</v>
      </c>
      <c r="D35" s="454" t="s">
        <v>97</v>
      </c>
      <c r="E35" s="459" t="s">
        <v>97</v>
      </c>
      <c r="F35" s="354" t="s">
        <v>97</v>
      </c>
      <c r="G35" s="320" t="s">
        <v>97</v>
      </c>
      <c r="H35" s="320" t="s">
        <v>97</v>
      </c>
      <c r="I35" s="319" t="s">
        <v>97</v>
      </c>
      <c r="J35" s="355" t="s">
        <v>97</v>
      </c>
      <c r="K35" s="678" t="s">
        <v>97</v>
      </c>
      <c r="L35" s="679"/>
      <c r="M35" s="678" t="s">
        <v>97</v>
      </c>
      <c r="N35" s="679"/>
      <c r="O35" s="678" t="s">
        <v>97</v>
      </c>
      <c r="P35" s="679"/>
      <c r="Q35" s="678" t="s">
        <v>97</v>
      </c>
      <c r="R35" s="679"/>
      <c r="S35" s="355" t="s">
        <v>97</v>
      </c>
      <c r="T35" s="320" t="s">
        <v>97</v>
      </c>
      <c r="U35" s="320" t="s">
        <v>97</v>
      </c>
      <c r="V35" s="319" t="s">
        <v>97</v>
      </c>
      <c r="W35" s="355" t="s">
        <v>97</v>
      </c>
      <c r="X35" s="320" t="s">
        <v>97</v>
      </c>
      <c r="Y35" s="319" t="s">
        <v>97</v>
      </c>
      <c r="Z35" s="319" t="s">
        <v>97</v>
      </c>
      <c r="AA35" s="355" t="s">
        <v>97</v>
      </c>
      <c r="AB35" s="320" t="s">
        <v>97</v>
      </c>
      <c r="AC35" s="319" t="s">
        <v>97</v>
      </c>
      <c r="AD35" s="355" t="s">
        <v>97</v>
      </c>
      <c r="AE35" s="320" t="s">
        <v>97</v>
      </c>
      <c r="AF35" s="320" t="s">
        <v>97</v>
      </c>
      <c r="AG35" s="320" t="s">
        <v>97</v>
      </c>
      <c r="AH35" s="320" t="s">
        <v>97</v>
      </c>
      <c r="AI35" s="320" t="s">
        <v>97</v>
      </c>
      <c r="AJ35" s="356"/>
    </row>
    <row r="36" spans="1:36" ht="30" customHeight="1" x14ac:dyDescent="0.2">
      <c r="A36" s="7"/>
      <c r="B36" s="7"/>
      <c r="C36" s="316" t="s">
        <v>98</v>
      </c>
      <c r="D36" s="322"/>
      <c r="E36" s="317"/>
      <c r="F36" s="317"/>
      <c r="G36" s="324" t="str">
        <f>IF(COUNT(G45)=0,"",G45-$F45)</f>
        <v/>
      </c>
      <c r="H36" s="324" t="str">
        <f>IF(COUNT(H45)=0,"",H45-$F45)</f>
        <v/>
      </c>
      <c r="I36" s="324" t="str">
        <f>IF(COUNT(I45)=0,"",I45-$F45)</f>
        <v/>
      </c>
      <c r="J36" s="324" t="str">
        <f>IF(COUNT(J45)=0,"",J45-$F45)</f>
        <v/>
      </c>
      <c r="K36" s="676" t="str">
        <f>IF(COUNT(K45)=0,"",K45-$F45)</f>
        <v/>
      </c>
      <c r="L36" s="677"/>
      <c r="M36" s="676" t="str">
        <f>IF(COUNT(M45)=0,"",M45-$F45)</f>
        <v/>
      </c>
      <c r="N36" s="677"/>
      <c r="O36" s="676" t="str">
        <f>IF(COUNT(O45)=0,"",O45-$F45)</f>
        <v/>
      </c>
      <c r="P36" s="677"/>
      <c r="Q36" s="676" t="str">
        <f>IF(COUNT(Q45)=0,"",Q45-$F45)</f>
        <v/>
      </c>
      <c r="R36" s="677"/>
      <c r="S36" s="324" t="str">
        <f t="shared" ref="S36:AI36" si="2">IF(COUNT(S45)=0,"",S45-$F45)</f>
        <v/>
      </c>
      <c r="T36" s="324" t="str">
        <f t="shared" si="2"/>
        <v/>
      </c>
      <c r="U36" s="324" t="str">
        <f t="shared" si="2"/>
        <v/>
      </c>
      <c r="V36" s="324" t="str">
        <f t="shared" si="2"/>
        <v/>
      </c>
      <c r="W36" s="324" t="str">
        <f t="shared" si="2"/>
        <v/>
      </c>
      <c r="X36" s="324" t="str">
        <f t="shared" si="2"/>
        <v/>
      </c>
      <c r="Y36" s="324" t="str">
        <f t="shared" si="2"/>
        <v/>
      </c>
      <c r="Z36" s="324" t="str">
        <f t="shared" si="2"/>
        <v/>
      </c>
      <c r="AA36" s="324" t="str">
        <f t="shared" si="2"/>
        <v/>
      </c>
      <c r="AB36" s="324" t="str">
        <f t="shared" si="2"/>
        <v/>
      </c>
      <c r="AC36" s="324" t="str">
        <f t="shared" si="2"/>
        <v/>
      </c>
      <c r="AD36" s="324" t="str">
        <f t="shared" si="2"/>
        <v/>
      </c>
      <c r="AE36" s="324" t="str">
        <f t="shared" si="2"/>
        <v/>
      </c>
      <c r="AF36" s="324" t="str">
        <f t="shared" si="2"/>
        <v/>
      </c>
      <c r="AG36" s="324" t="str">
        <f t="shared" si="2"/>
        <v/>
      </c>
      <c r="AH36" s="324" t="str">
        <f t="shared" si="2"/>
        <v/>
      </c>
      <c r="AI36" s="325" t="str">
        <f t="shared" si="2"/>
        <v/>
      </c>
      <c r="AJ36" s="107"/>
    </row>
    <row r="37" spans="1:36" ht="30" customHeight="1" thickBot="1" x14ac:dyDescent="0.25">
      <c r="A37" s="7"/>
      <c r="B37" s="7"/>
      <c r="C37" s="316" t="s">
        <v>99</v>
      </c>
      <c r="D37" s="323"/>
      <c r="E37" s="329" t="str">
        <f>IF(COUNT(E45)=0,"",E45-D45)</f>
        <v/>
      </c>
      <c r="F37" s="330" t="str">
        <f>IF(COUNT(F45)=0,"",F45-E45)</f>
        <v/>
      </c>
      <c r="G37" s="327" t="str">
        <f t="shared" ref="G37:H37" si="3">IF(COUNT(G45)=0,"",G45-F45)</f>
        <v/>
      </c>
      <c r="H37" s="327" t="str">
        <f t="shared" si="3"/>
        <v/>
      </c>
      <c r="I37" s="327" t="str">
        <f>IF(COUNT(I45)=0,"",I45-H45)</f>
        <v/>
      </c>
      <c r="J37" s="327" t="str">
        <f>IF(COUNT(J45)=0,"",J45-I45)</f>
        <v/>
      </c>
      <c r="K37" s="674" t="str">
        <f>IF(COUNT(K45)=0,"",K45-J45)</f>
        <v/>
      </c>
      <c r="L37" s="675"/>
      <c r="M37" s="674" t="str">
        <f>IF(COUNT(M45)=0,"",K45-M45)</f>
        <v/>
      </c>
      <c r="N37" s="675"/>
      <c r="O37" s="674" t="str">
        <f>IF(COUNT(O45)=0,"",O45-M45)</f>
        <v/>
      </c>
      <c r="P37" s="675"/>
      <c r="Q37" s="674" t="str">
        <f>IF(COUNT(Q45)=0,"",Q45-O45)</f>
        <v/>
      </c>
      <c r="R37" s="675"/>
      <c r="S37" s="326" t="str">
        <f>IF(COUNT(S45)=0,"",S45-Q45)</f>
        <v/>
      </c>
      <c r="T37" s="326" t="str">
        <f>IF(COUNT(T45)=0,"",T45-S45)</f>
        <v/>
      </c>
      <c r="U37" s="326" t="str">
        <f>IF(COUNT(U45)=0,"",U45-T45)</f>
        <v/>
      </c>
      <c r="V37" s="326" t="str">
        <f t="shared" ref="V37:AI37" si="4">IF(COUNT(V45)=0,"",V45-U45)</f>
        <v/>
      </c>
      <c r="W37" s="326" t="str">
        <f t="shared" si="4"/>
        <v/>
      </c>
      <c r="X37" s="326" t="str">
        <f t="shared" si="4"/>
        <v/>
      </c>
      <c r="Y37" s="326" t="str">
        <f t="shared" si="4"/>
        <v/>
      </c>
      <c r="Z37" s="326" t="str">
        <f t="shared" si="4"/>
        <v/>
      </c>
      <c r="AA37" s="326" t="str">
        <f t="shared" si="4"/>
        <v/>
      </c>
      <c r="AB37" s="326" t="str">
        <f t="shared" si="4"/>
        <v/>
      </c>
      <c r="AC37" s="326" t="str">
        <f t="shared" si="4"/>
        <v/>
      </c>
      <c r="AD37" s="326" t="str">
        <f t="shared" si="4"/>
        <v/>
      </c>
      <c r="AE37" s="326" t="str">
        <f t="shared" si="4"/>
        <v/>
      </c>
      <c r="AF37" s="326" t="str">
        <f t="shared" si="4"/>
        <v/>
      </c>
      <c r="AG37" s="326" t="str">
        <f t="shared" si="4"/>
        <v/>
      </c>
      <c r="AH37" s="326" t="str">
        <f>IF(COUNT(AH45)=0,"",AH45-AG45)</f>
        <v/>
      </c>
      <c r="AI37" s="327" t="str">
        <f t="shared" si="4"/>
        <v/>
      </c>
      <c r="AJ37" s="356"/>
    </row>
    <row r="38" spans="1:36" ht="15" customHeight="1" x14ac:dyDescent="0.2">
      <c r="A38" s="26"/>
      <c r="B38" s="7"/>
      <c r="C38" s="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row>
    <row r="39" spans="1:36" x14ac:dyDescent="0.2">
      <c r="A39" s="26"/>
      <c r="B39" s="7"/>
      <c r="C39" s="115" t="s">
        <v>65</v>
      </c>
      <c r="D39" s="107" t="s">
        <v>100</v>
      </c>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row>
    <row r="40" spans="1:36" x14ac:dyDescent="0.2">
      <c r="A40" s="26"/>
      <c r="B40" s="7"/>
      <c r="C40" s="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row>
    <row r="41" spans="1:36" x14ac:dyDescent="0.2">
      <c r="A41" s="26"/>
      <c r="B41" s="7"/>
      <c r="C41" s="7"/>
      <c r="D41" s="107" t="s">
        <v>101</v>
      </c>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row>
    <row r="42" spans="1:36" s="28" customFormat="1" x14ac:dyDescent="0.2">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row>
    <row r="43" spans="1:36" s="28" customFormat="1" ht="15" customHeight="1" x14ac:dyDescent="0.2">
      <c r="A43" s="107"/>
      <c r="B43" s="107"/>
      <c r="C43" s="468" t="s">
        <v>68</v>
      </c>
      <c r="D43" s="469">
        <v>8</v>
      </c>
      <c r="E43" s="470">
        <v>8</v>
      </c>
      <c r="F43" s="470">
        <v>8</v>
      </c>
      <c r="G43" s="470">
        <v>8</v>
      </c>
      <c r="H43" s="470">
        <v>8</v>
      </c>
      <c r="I43" s="470">
        <v>8</v>
      </c>
      <c r="J43" s="470">
        <v>8</v>
      </c>
      <c r="K43" s="680">
        <v>8</v>
      </c>
      <c r="L43" s="680"/>
      <c r="M43" s="680">
        <v>8</v>
      </c>
      <c r="N43" s="680"/>
      <c r="O43" s="680">
        <v>8</v>
      </c>
      <c r="P43" s="680"/>
      <c r="Q43" s="680">
        <v>8</v>
      </c>
      <c r="R43" s="680"/>
      <c r="S43" s="470">
        <v>8</v>
      </c>
      <c r="T43" s="470">
        <v>8</v>
      </c>
      <c r="U43" s="470">
        <v>8</v>
      </c>
      <c r="V43" s="470">
        <v>8</v>
      </c>
      <c r="W43" s="470">
        <v>8</v>
      </c>
      <c r="X43" s="470">
        <v>8</v>
      </c>
      <c r="Y43" s="470">
        <v>8</v>
      </c>
      <c r="Z43" s="470">
        <v>8</v>
      </c>
      <c r="AA43" s="470">
        <v>8</v>
      </c>
      <c r="AB43" s="470">
        <v>8</v>
      </c>
      <c r="AC43" s="470">
        <v>8</v>
      </c>
      <c r="AD43" s="470">
        <v>8</v>
      </c>
      <c r="AE43" s="470">
        <v>8</v>
      </c>
      <c r="AF43" s="470">
        <v>8</v>
      </c>
      <c r="AG43" s="470">
        <v>8</v>
      </c>
      <c r="AH43" s="470">
        <v>8</v>
      </c>
      <c r="AI43" s="470">
        <v>8</v>
      </c>
      <c r="AJ43" s="107"/>
    </row>
    <row r="44" spans="1:36" s="28" customFormat="1" ht="15" customHeight="1" x14ac:dyDescent="0.2">
      <c r="A44" s="107"/>
      <c r="B44" s="107"/>
      <c r="C44" s="468" t="s">
        <v>70</v>
      </c>
      <c r="D44" s="469">
        <v>4</v>
      </c>
      <c r="E44" s="470">
        <v>4</v>
      </c>
      <c r="F44" s="470">
        <v>4</v>
      </c>
      <c r="G44" s="470">
        <v>4</v>
      </c>
      <c r="H44" s="470">
        <v>4</v>
      </c>
      <c r="I44" s="470">
        <v>4</v>
      </c>
      <c r="J44" s="470">
        <v>4</v>
      </c>
      <c r="K44" s="680">
        <v>4</v>
      </c>
      <c r="L44" s="681"/>
      <c r="M44" s="680">
        <v>4</v>
      </c>
      <c r="N44" s="681"/>
      <c r="O44" s="680">
        <v>4</v>
      </c>
      <c r="P44" s="681"/>
      <c r="Q44" s="680">
        <v>4</v>
      </c>
      <c r="R44" s="681"/>
      <c r="S44" s="470">
        <v>4</v>
      </c>
      <c r="T44" s="470">
        <v>4</v>
      </c>
      <c r="U44" s="470">
        <v>4</v>
      </c>
      <c r="V44" s="470">
        <v>4</v>
      </c>
      <c r="W44" s="470">
        <v>4</v>
      </c>
      <c r="X44" s="470">
        <v>4</v>
      </c>
      <c r="Y44" s="470">
        <v>4</v>
      </c>
      <c r="Z44" s="470">
        <v>4</v>
      </c>
      <c r="AA44" s="470">
        <v>4</v>
      </c>
      <c r="AB44" s="470">
        <v>4</v>
      </c>
      <c r="AC44" s="470">
        <v>4</v>
      </c>
      <c r="AD44" s="470">
        <v>4</v>
      </c>
      <c r="AE44" s="470">
        <v>4</v>
      </c>
      <c r="AF44" s="470">
        <v>4</v>
      </c>
      <c r="AG44" s="470">
        <v>4</v>
      </c>
      <c r="AH44" s="470">
        <v>4</v>
      </c>
      <c r="AI44" s="470">
        <v>4</v>
      </c>
      <c r="AJ44" s="107"/>
    </row>
    <row r="45" spans="1:36" s="28" customFormat="1" ht="15" customHeight="1" x14ac:dyDescent="0.2">
      <c r="A45" s="107"/>
      <c r="B45" s="107"/>
      <c r="C45" s="468" t="s">
        <v>102</v>
      </c>
      <c r="D45" s="471" t="e">
        <f>IF(COUNTA(D24:D30)&gt;=5,ROUND((SUM(D24:D30)/COUNTA(D24:D30)*7),0),IF(COUNTA(D24:D30)&lt;5,#N/A))</f>
        <v>#N/A</v>
      </c>
      <c r="E45" s="471" t="e">
        <f t="shared" ref="E45:K45" si="5">IF(COUNTA(E24:E30)&gt;=5,ROUND((SUM(E24:E30)/COUNTA(E24:E30)*7),0),IF(COUNTA(E24:E30)&lt;5,#N/A))</f>
        <v>#N/A</v>
      </c>
      <c r="F45" s="471" t="e">
        <f>IF(COUNTA(F24:F30)&gt;=5,ROUND((SUM(F24:F30)/COUNTA(F24:F30)*7),0),IF(COUNTA(F24:F30)&lt;5,#N/A))</f>
        <v>#N/A</v>
      </c>
      <c r="G45" s="471" t="e">
        <f t="shared" si="5"/>
        <v>#N/A</v>
      </c>
      <c r="H45" s="471" t="e">
        <f t="shared" si="5"/>
        <v>#N/A</v>
      </c>
      <c r="I45" s="471" t="e">
        <f t="shared" si="5"/>
        <v>#N/A</v>
      </c>
      <c r="J45" s="471" t="e">
        <f t="shared" si="5"/>
        <v>#N/A</v>
      </c>
      <c r="K45" s="672" t="e">
        <f t="shared" si="5"/>
        <v>#N/A</v>
      </c>
      <c r="L45" s="672"/>
      <c r="M45" s="672" t="e">
        <f>IF(COUNTA(M24:M30)&gt;=5,ROUND((SUM(M24:M30)/COUNTA(M24:M30)*7),0),IF(COUNTA(M24:M30)&lt;5,#N/A))</f>
        <v>#N/A</v>
      </c>
      <c r="N45" s="672"/>
      <c r="O45" s="672" t="e">
        <f>IF(COUNTA(O24:O30)&gt;=5,ROUND((SUM(O24:O30)/COUNTA(O24:O30)*7),0),IF(COUNTA(O24:O30)&lt;5,#N/A))</f>
        <v>#N/A</v>
      </c>
      <c r="P45" s="672"/>
      <c r="Q45" s="672" t="e">
        <f>IF(COUNTA(Q24:Q30)&gt;=5,ROUND((SUM(Q24:Q30)/COUNTA(Q24:Q30)*7),0),IF(COUNTA(Q24:Q30)&lt;5,#N/A))</f>
        <v>#N/A</v>
      </c>
      <c r="R45" s="672"/>
      <c r="S45" s="471" t="e">
        <f t="shared" ref="S45:AI45" si="6">IF(COUNTA(S24:S30)&gt;=5,ROUND((SUM(S24:S30)/COUNTA(S24:S30)*7),0),IF(COUNTA(S24:S30)&lt;5,#N/A))</f>
        <v>#N/A</v>
      </c>
      <c r="T45" s="471" t="e">
        <f t="shared" si="6"/>
        <v>#N/A</v>
      </c>
      <c r="U45" s="471" t="e">
        <f t="shared" si="6"/>
        <v>#N/A</v>
      </c>
      <c r="V45" s="471" t="e">
        <f t="shared" si="6"/>
        <v>#N/A</v>
      </c>
      <c r="W45" s="471" t="e">
        <f t="shared" si="6"/>
        <v>#N/A</v>
      </c>
      <c r="X45" s="471" t="e">
        <f t="shared" si="6"/>
        <v>#N/A</v>
      </c>
      <c r="Y45" s="471" t="e">
        <f t="shared" si="6"/>
        <v>#N/A</v>
      </c>
      <c r="Z45" s="471" t="e">
        <f t="shared" si="6"/>
        <v>#N/A</v>
      </c>
      <c r="AA45" s="471" t="e">
        <f t="shared" si="6"/>
        <v>#N/A</v>
      </c>
      <c r="AB45" s="471" t="e">
        <f t="shared" si="6"/>
        <v>#N/A</v>
      </c>
      <c r="AC45" s="471" t="e">
        <f t="shared" si="6"/>
        <v>#N/A</v>
      </c>
      <c r="AD45" s="471" t="e">
        <f t="shared" si="6"/>
        <v>#N/A</v>
      </c>
      <c r="AE45" s="471" t="e">
        <f t="shared" si="6"/>
        <v>#N/A</v>
      </c>
      <c r="AF45" s="471" t="e">
        <f t="shared" si="6"/>
        <v>#N/A</v>
      </c>
      <c r="AG45" s="471" t="e">
        <f t="shared" si="6"/>
        <v>#N/A</v>
      </c>
      <c r="AH45" s="471" t="e">
        <f t="shared" si="6"/>
        <v>#N/A</v>
      </c>
      <c r="AI45" s="471" t="e">
        <f t="shared" si="6"/>
        <v>#N/A</v>
      </c>
      <c r="AJ45" s="107"/>
    </row>
    <row r="46" spans="1:36" s="28" customFormat="1" x14ac:dyDescent="0.2">
      <c r="A46" s="107"/>
      <c r="B46" s="107"/>
      <c r="C46" s="468" t="s">
        <v>103</v>
      </c>
      <c r="D46" s="472" t="e">
        <v>#N/A</v>
      </c>
      <c r="E46" s="472" t="e">
        <v>#N/A</v>
      </c>
      <c r="F46" s="472" t="e">
        <v>#N/A</v>
      </c>
      <c r="G46" s="472" t="e">
        <f>IF(AND(G45&lt;G43,G45&lt;=$F45-$F44),G45,#N/A)</f>
        <v>#N/A</v>
      </c>
      <c r="H46" s="472" t="e">
        <f>IF(AND(H45&lt;H43,H45&lt;=$F45-$F44),H45,#N/A)</f>
        <v>#N/A</v>
      </c>
      <c r="I46" s="472" t="e">
        <f>IF(AND(I45&lt;I43,I45&lt;=$F45-$F44),I45,#N/A)</f>
        <v>#N/A</v>
      </c>
      <c r="J46" s="472" t="e">
        <f>IF(AND(J45&lt;J43,J45&lt;=$F45-$F44),J45,#N/A)</f>
        <v>#N/A</v>
      </c>
      <c r="K46" s="685" t="e">
        <f>IF(AND(K45&lt;K43,K45&lt;=$F45-$F44),K45,#N/A)</f>
        <v>#N/A</v>
      </c>
      <c r="L46" s="685"/>
      <c r="M46" s="685" t="e">
        <f>IF(AND(M45&lt;M43,M45&lt;=$F45-$F44),M45,#N/A)</f>
        <v>#N/A</v>
      </c>
      <c r="N46" s="685"/>
      <c r="O46" s="685" t="e">
        <f>IF(AND(O45&lt;O43,O45&lt;=$F45-$F44),O45,#N/A)</f>
        <v>#N/A</v>
      </c>
      <c r="P46" s="685"/>
      <c r="Q46" s="685" t="e">
        <f>IF(AND(Q45&lt;Q43,Q45&lt;=$F45-$F44),Q45,#N/A)</f>
        <v>#N/A</v>
      </c>
      <c r="R46" s="685"/>
      <c r="S46" s="472" t="e">
        <f>IF(AND(S45&lt;S43,S45&lt;=$F45-$F44),S45,#N/A)</f>
        <v>#N/A</v>
      </c>
      <c r="T46" s="472" t="e">
        <f t="shared" ref="T46:AI46" si="7">IF(AND(T45&lt;T43,T45&lt;=$F45-$F44),T45,#N/A)</f>
        <v>#N/A</v>
      </c>
      <c r="U46" s="472" t="e">
        <f t="shared" si="7"/>
        <v>#N/A</v>
      </c>
      <c r="V46" s="472" t="e">
        <f t="shared" si="7"/>
        <v>#N/A</v>
      </c>
      <c r="W46" s="472" t="e">
        <f t="shared" si="7"/>
        <v>#N/A</v>
      </c>
      <c r="X46" s="472" t="e">
        <f t="shared" si="7"/>
        <v>#N/A</v>
      </c>
      <c r="Y46" s="472" t="e">
        <f t="shared" si="7"/>
        <v>#N/A</v>
      </c>
      <c r="Z46" s="472" t="e">
        <f t="shared" si="7"/>
        <v>#N/A</v>
      </c>
      <c r="AA46" s="472" t="e">
        <f t="shared" si="7"/>
        <v>#N/A</v>
      </c>
      <c r="AB46" s="472" t="e">
        <f t="shared" si="7"/>
        <v>#N/A</v>
      </c>
      <c r="AC46" s="472" t="e">
        <f t="shared" si="7"/>
        <v>#N/A</v>
      </c>
      <c r="AD46" s="472" t="e">
        <f t="shared" si="7"/>
        <v>#N/A</v>
      </c>
      <c r="AE46" s="472" t="e">
        <f t="shared" si="7"/>
        <v>#N/A</v>
      </c>
      <c r="AF46" s="472" t="e">
        <f t="shared" si="7"/>
        <v>#N/A</v>
      </c>
      <c r="AG46" s="472" t="e">
        <f t="shared" si="7"/>
        <v>#N/A</v>
      </c>
      <c r="AH46" s="472" t="e">
        <f t="shared" si="7"/>
        <v>#N/A</v>
      </c>
      <c r="AI46" s="472" t="e">
        <f t="shared" si="7"/>
        <v>#N/A</v>
      </c>
      <c r="AJ46" s="107"/>
    </row>
    <row r="47" spans="1:36" x14ac:dyDescent="0.2">
      <c r="A47" s="26">
        <v>3</v>
      </c>
      <c r="B47" s="7"/>
      <c r="C47" s="468" t="s">
        <v>104</v>
      </c>
      <c r="D47" s="472" t="e">
        <v>#N/A</v>
      </c>
      <c r="E47" s="472" t="e">
        <f t="shared" ref="E47:K47" si="8">IF(AND(E45&gt;=D45+D44),E45,#N/A)</f>
        <v>#N/A</v>
      </c>
      <c r="F47" s="472" t="e">
        <f>IF(AND(F45&gt;=E45+E44),F45,#N/A)</f>
        <v>#N/A</v>
      </c>
      <c r="G47" s="472" t="e">
        <f t="shared" si="8"/>
        <v>#N/A</v>
      </c>
      <c r="H47" s="472" t="e">
        <f t="shared" si="8"/>
        <v>#N/A</v>
      </c>
      <c r="I47" s="472" t="e">
        <f t="shared" si="8"/>
        <v>#N/A</v>
      </c>
      <c r="J47" s="472" t="e">
        <f t="shared" si="8"/>
        <v>#N/A</v>
      </c>
      <c r="K47" s="685" t="e">
        <f t="shared" si="8"/>
        <v>#N/A</v>
      </c>
      <c r="L47" s="685"/>
      <c r="M47" s="685" t="e">
        <f>IF(AND(M45&gt;=K45+K44),M45,#N/A)</f>
        <v>#N/A</v>
      </c>
      <c r="N47" s="685"/>
      <c r="O47" s="685" t="e">
        <f>IF(AND(O45&gt;=M45+M44),O45,#N/A)</f>
        <v>#N/A</v>
      </c>
      <c r="P47" s="685"/>
      <c r="Q47" s="685" t="e">
        <f>IF(AND(Q45&gt;=O45+O44),Q45,#N/A)</f>
        <v>#N/A</v>
      </c>
      <c r="R47" s="685"/>
      <c r="S47" s="472" t="e">
        <f>IF(AND(S45&gt;=Q45+Q44),S45,#N/A)</f>
        <v>#N/A</v>
      </c>
      <c r="T47" s="472" t="e">
        <f t="shared" ref="T47:AI47" si="9">IF(AND(T45&gt;=S45+S44),T45,#N/A)</f>
        <v>#N/A</v>
      </c>
      <c r="U47" s="472" t="e">
        <f t="shared" si="9"/>
        <v>#N/A</v>
      </c>
      <c r="V47" s="472" t="e">
        <f t="shared" si="9"/>
        <v>#N/A</v>
      </c>
      <c r="W47" s="472" t="e">
        <f t="shared" si="9"/>
        <v>#N/A</v>
      </c>
      <c r="X47" s="472" t="e">
        <f t="shared" si="9"/>
        <v>#N/A</v>
      </c>
      <c r="Y47" s="472" t="e">
        <f t="shared" si="9"/>
        <v>#N/A</v>
      </c>
      <c r="Z47" s="472" t="e">
        <f t="shared" si="9"/>
        <v>#N/A</v>
      </c>
      <c r="AA47" s="472" t="e">
        <f t="shared" si="9"/>
        <v>#N/A</v>
      </c>
      <c r="AB47" s="472" t="e">
        <f t="shared" si="9"/>
        <v>#N/A</v>
      </c>
      <c r="AC47" s="472" t="e">
        <f t="shared" si="9"/>
        <v>#N/A</v>
      </c>
      <c r="AD47" s="472" t="e">
        <f t="shared" si="9"/>
        <v>#N/A</v>
      </c>
      <c r="AE47" s="472" t="e">
        <f t="shared" si="9"/>
        <v>#N/A</v>
      </c>
      <c r="AF47" s="472" t="e">
        <f t="shared" si="9"/>
        <v>#N/A</v>
      </c>
      <c r="AG47" s="472" t="e">
        <f t="shared" si="9"/>
        <v>#N/A</v>
      </c>
      <c r="AH47" s="472" t="e">
        <f t="shared" si="9"/>
        <v>#N/A</v>
      </c>
      <c r="AI47" s="472" t="e">
        <f t="shared" si="9"/>
        <v>#N/A</v>
      </c>
      <c r="AJ47" s="7"/>
    </row>
    <row r="48" spans="1:36" x14ac:dyDescent="0.2">
      <c r="A48" s="26">
        <v>4</v>
      </c>
      <c r="B48" s="7"/>
      <c r="C48" s="468" t="s">
        <v>105</v>
      </c>
      <c r="D48" s="472" t="e">
        <v>#N/A</v>
      </c>
      <c r="E48" s="472" t="e">
        <v>#N/A</v>
      </c>
      <c r="F48" s="472" t="e">
        <v>#N/A</v>
      </c>
      <c r="G48" s="472" t="e">
        <f>IF(AND(G45&gt;=$F45+$F44),G45,#N/A)</f>
        <v>#N/A</v>
      </c>
      <c r="H48" s="472" t="e">
        <f>IF(AND(H45&gt;=$F45+$F44),H45,#N/A)</f>
        <v>#N/A</v>
      </c>
      <c r="I48" s="472" t="e">
        <f>IF(AND(I45&gt;=$F45+$F44),I45,#N/A)</f>
        <v>#N/A</v>
      </c>
      <c r="J48" s="472" t="e">
        <f>IF(AND(J45&gt;=$F45+$F44),J45,#N/A)</f>
        <v>#N/A</v>
      </c>
      <c r="K48" s="685" t="e">
        <f>IF(AND(K45&gt;=$F45+$F44),K45,#N/A)</f>
        <v>#N/A</v>
      </c>
      <c r="L48" s="685"/>
      <c r="M48" s="685" t="e">
        <f>IF(AND(M45&gt;=$F45+$F44),M45,#N/A)</f>
        <v>#N/A</v>
      </c>
      <c r="N48" s="685"/>
      <c r="O48" s="685" t="e">
        <f>IF(AND(O45&gt;=$F45+$F44),O45,#N/A)</f>
        <v>#N/A</v>
      </c>
      <c r="P48" s="685"/>
      <c r="Q48" s="685" t="e">
        <f>IF(AND(Q45&gt;=$F45+$F44),Q45,#N/A)</f>
        <v>#N/A</v>
      </c>
      <c r="R48" s="685"/>
      <c r="S48" s="472" t="e">
        <f t="shared" ref="S48:AI48" si="10">IF(AND(S45&gt;=$F45+$F44),S45,#N/A)</f>
        <v>#N/A</v>
      </c>
      <c r="T48" s="472" t="e">
        <f t="shared" si="10"/>
        <v>#N/A</v>
      </c>
      <c r="U48" s="472" t="e">
        <f t="shared" si="10"/>
        <v>#N/A</v>
      </c>
      <c r="V48" s="472" t="e">
        <f t="shared" si="10"/>
        <v>#N/A</v>
      </c>
      <c r="W48" s="472" t="e">
        <f t="shared" si="10"/>
        <v>#N/A</v>
      </c>
      <c r="X48" s="472" t="e">
        <f t="shared" si="10"/>
        <v>#N/A</v>
      </c>
      <c r="Y48" s="472" t="e">
        <f t="shared" si="10"/>
        <v>#N/A</v>
      </c>
      <c r="Z48" s="472" t="e">
        <f t="shared" si="10"/>
        <v>#N/A</v>
      </c>
      <c r="AA48" s="472" t="e">
        <f t="shared" si="10"/>
        <v>#N/A</v>
      </c>
      <c r="AB48" s="472" t="e">
        <f t="shared" si="10"/>
        <v>#N/A</v>
      </c>
      <c r="AC48" s="472" t="e">
        <f t="shared" si="10"/>
        <v>#N/A</v>
      </c>
      <c r="AD48" s="472" t="e">
        <f t="shared" si="10"/>
        <v>#N/A</v>
      </c>
      <c r="AE48" s="472" t="e">
        <f t="shared" si="10"/>
        <v>#N/A</v>
      </c>
      <c r="AF48" s="472" t="e">
        <f t="shared" si="10"/>
        <v>#N/A</v>
      </c>
      <c r="AG48" s="472" t="e">
        <f t="shared" si="10"/>
        <v>#N/A</v>
      </c>
      <c r="AH48" s="472" t="e">
        <f t="shared" si="10"/>
        <v>#N/A</v>
      </c>
      <c r="AI48" s="472" t="e">
        <f t="shared" si="10"/>
        <v>#N/A</v>
      </c>
      <c r="AJ48" s="7"/>
    </row>
    <row r="49" spans="1:36" x14ac:dyDescent="0.2">
      <c r="A49" s="26">
        <v>5</v>
      </c>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row>
    <row r="50" spans="1:36" x14ac:dyDescent="0.2">
      <c r="A50" s="27">
        <v>6</v>
      </c>
    </row>
    <row r="51" spans="1:36" x14ac:dyDescent="0.2">
      <c r="A51" s="27">
        <v>7</v>
      </c>
    </row>
    <row r="52" spans="1:36" x14ac:dyDescent="0.2">
      <c r="A52" s="27">
        <v>8</v>
      </c>
    </row>
    <row r="53" spans="1:36" x14ac:dyDescent="0.2">
      <c r="A53" s="27">
        <v>9</v>
      </c>
    </row>
    <row r="54" spans="1:36" x14ac:dyDescent="0.2">
      <c r="A54" s="27">
        <v>10</v>
      </c>
    </row>
    <row r="55" spans="1:36" x14ac:dyDescent="0.2">
      <c r="A55" s="27">
        <v>11</v>
      </c>
    </row>
    <row r="56" spans="1:36" x14ac:dyDescent="0.2">
      <c r="A56" s="27">
        <v>12</v>
      </c>
    </row>
    <row r="57" spans="1:36" x14ac:dyDescent="0.2">
      <c r="A57" s="27">
        <v>13</v>
      </c>
    </row>
    <row r="58" spans="1:36" x14ac:dyDescent="0.2">
      <c r="A58" s="27">
        <v>14</v>
      </c>
    </row>
    <row r="59" spans="1:36" x14ac:dyDescent="0.2">
      <c r="A59" s="27">
        <v>15</v>
      </c>
    </row>
    <row r="60" spans="1:36" x14ac:dyDescent="0.2">
      <c r="A60" s="27">
        <v>16</v>
      </c>
    </row>
    <row r="61" spans="1:36" x14ac:dyDescent="0.2">
      <c r="A61" s="27">
        <v>17</v>
      </c>
    </row>
  </sheetData>
  <sheetProtection sheet="1" selectLockedCells="1"/>
  <mergeCells count="108">
    <mergeCell ref="K48:L48"/>
    <mergeCell ref="M48:N48"/>
    <mergeCell ref="O48:P48"/>
    <mergeCell ref="Q48:R48"/>
    <mergeCell ref="K46:L46"/>
    <mergeCell ref="M46:N46"/>
    <mergeCell ref="O46:P46"/>
    <mergeCell ref="Q46:R46"/>
    <mergeCell ref="K47:L47"/>
    <mergeCell ref="M47:N47"/>
    <mergeCell ref="O47:P47"/>
    <mergeCell ref="Q47:R47"/>
    <mergeCell ref="K43:L43"/>
    <mergeCell ref="M43:N43"/>
    <mergeCell ref="O43:P43"/>
    <mergeCell ref="Q43:R43"/>
    <mergeCell ref="Q15:R15"/>
    <mergeCell ref="O32:P32"/>
    <mergeCell ref="O31:P31"/>
    <mergeCell ref="O24:P24"/>
    <mergeCell ref="O25:P25"/>
    <mergeCell ref="O26:P26"/>
    <mergeCell ref="O27:P27"/>
    <mergeCell ref="O28:P28"/>
    <mergeCell ref="O23:P23"/>
    <mergeCell ref="M26:N26"/>
    <mergeCell ref="M27:N27"/>
    <mergeCell ref="M28:N28"/>
    <mergeCell ref="M29:N29"/>
    <mergeCell ref="M30:N30"/>
    <mergeCell ref="K28:L28"/>
    <mergeCell ref="K29:L29"/>
    <mergeCell ref="Q31:R31"/>
    <mergeCell ref="Q32:R32"/>
    <mergeCell ref="M31:N31"/>
    <mergeCell ref="K31:L31"/>
    <mergeCell ref="K32:L32"/>
    <mergeCell ref="M32:N32"/>
    <mergeCell ref="Q23:R23"/>
    <mergeCell ref="Q24:R24"/>
    <mergeCell ref="Q25:R25"/>
    <mergeCell ref="Q26:R26"/>
    <mergeCell ref="Q27:R27"/>
    <mergeCell ref="Q28:R28"/>
    <mergeCell ref="Q29:R29"/>
    <mergeCell ref="Q30:R30"/>
    <mergeCell ref="O29:P29"/>
    <mergeCell ref="O30:P30"/>
    <mergeCell ref="M23:N23"/>
    <mergeCell ref="M24:N24"/>
    <mergeCell ref="M25:N25"/>
    <mergeCell ref="K30:L30"/>
    <mergeCell ref="K23:L23"/>
    <mergeCell ref="K24:L24"/>
    <mergeCell ref="K25:L25"/>
    <mergeCell ref="K26:L26"/>
    <mergeCell ref="K27:L27"/>
    <mergeCell ref="K45:L45"/>
    <mergeCell ref="M45:N45"/>
    <mergeCell ref="O45:P45"/>
    <mergeCell ref="Q45:R45"/>
    <mergeCell ref="K33:L33"/>
    <mergeCell ref="M33:N33"/>
    <mergeCell ref="O33:P33"/>
    <mergeCell ref="Q33:R33"/>
    <mergeCell ref="K37:L37"/>
    <mergeCell ref="M37:N37"/>
    <mergeCell ref="O37:P37"/>
    <mergeCell ref="Q37:R37"/>
    <mergeCell ref="K36:L36"/>
    <mergeCell ref="M36:N36"/>
    <mergeCell ref="O36:P36"/>
    <mergeCell ref="Q36:R36"/>
    <mergeCell ref="K35:L35"/>
    <mergeCell ref="M35:N35"/>
    <mergeCell ref="O35:P35"/>
    <mergeCell ref="Q35:R35"/>
    <mergeCell ref="K44:L44"/>
    <mergeCell ref="M44:N44"/>
    <mergeCell ref="O44:P44"/>
    <mergeCell ref="Q44:R44"/>
    <mergeCell ref="M3:R3"/>
    <mergeCell ref="L5:R5"/>
    <mergeCell ref="L4:R4"/>
    <mergeCell ref="L6:R6"/>
    <mergeCell ref="N9:O9"/>
    <mergeCell ref="N8:O8"/>
    <mergeCell ref="L7:R7"/>
    <mergeCell ref="Q9:R9"/>
    <mergeCell ref="Q8:R8"/>
    <mergeCell ref="L8:L9"/>
    <mergeCell ref="N11:O11"/>
    <mergeCell ref="P10:P11"/>
    <mergeCell ref="L10:O10"/>
    <mergeCell ref="K21:L21"/>
    <mergeCell ref="K22:L22"/>
    <mergeCell ref="M21:N21"/>
    <mergeCell ref="M22:N22"/>
    <mergeCell ref="F20:AI20"/>
    <mergeCell ref="O21:P21"/>
    <mergeCell ref="O22:P22"/>
    <mergeCell ref="Q21:R21"/>
    <mergeCell ref="Q22:R22"/>
    <mergeCell ref="L12:R12"/>
    <mergeCell ref="L14:P14"/>
    <mergeCell ref="L13:R13"/>
    <mergeCell ref="L15:P15"/>
    <mergeCell ref="Q14:R14"/>
  </mergeCells>
  <dataValidations count="1">
    <dataValidation type="list" allowBlank="1" showInputMessage="1" showErrorMessage="1" sqref="S24:AI30 D24:K30 M24:M30 O24:O30 Q24:Q30" xr:uid="{00000000-0002-0000-0200-000000000000}">
      <formula1>Scores</formula1>
    </dataValidation>
  </dataValidations>
  <pageMargins left="0.70866141732283472" right="0.70866141732283472" top="0.74803149606299213" bottom="0.74803149606299213" header="0.31496062992125984" footer="0.31496062992125984"/>
  <pageSetup scale="5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AJ59"/>
  <sheetViews>
    <sheetView zoomScale="70" zoomScaleNormal="70" workbookViewId="0">
      <selection activeCell="H25" sqref="H25"/>
    </sheetView>
  </sheetViews>
  <sheetFormatPr baseColWidth="10" defaultColWidth="11.42578125" defaultRowHeight="14.25" x14ac:dyDescent="0.2"/>
  <cols>
    <col min="1" max="1" width="2.5703125" style="6" customWidth="1"/>
    <col min="2" max="2" width="3.42578125" style="6" customWidth="1"/>
    <col min="3" max="3" width="47.42578125" style="6" customWidth="1"/>
    <col min="4" max="10" width="15.28515625" style="6" customWidth="1"/>
    <col min="11" max="11" width="5.5703125" style="6" customWidth="1"/>
    <col min="12" max="13" width="10.28515625" style="6" customWidth="1"/>
    <col min="14" max="15" width="5.5703125" style="6" customWidth="1"/>
    <col min="16" max="16" width="10.28515625" style="6" customWidth="1"/>
    <col min="17" max="18" width="8" style="6" customWidth="1"/>
    <col min="19" max="35" width="15.28515625" style="6" customWidth="1"/>
    <col min="36" max="16384" width="11.42578125" style="6"/>
  </cols>
  <sheetData>
    <row r="1" spans="1:36"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thickBo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27" customHeight="1" x14ac:dyDescent="0.2">
      <c r="A3" s="7"/>
      <c r="B3" s="7"/>
      <c r="C3" s="7"/>
      <c r="D3" s="7"/>
      <c r="E3" s="7"/>
      <c r="F3" s="7"/>
      <c r="G3" s="7"/>
      <c r="H3" s="7"/>
      <c r="I3" s="7"/>
      <c r="J3" s="7"/>
      <c r="K3" s="7"/>
      <c r="L3" s="268" t="s">
        <v>8</v>
      </c>
      <c r="M3" s="601" t="str">
        <f>IF(IDENTIFICATION!D20=0,"",IDENTIFICATION!D20)</f>
        <v/>
      </c>
      <c r="N3" s="601"/>
      <c r="O3" s="601"/>
      <c r="P3" s="601"/>
      <c r="Q3" s="601"/>
      <c r="R3" s="602"/>
      <c r="S3" s="89"/>
      <c r="T3" s="7"/>
      <c r="U3" s="7"/>
      <c r="V3" s="7"/>
      <c r="W3" s="7"/>
      <c r="X3" s="7"/>
      <c r="Y3" s="7"/>
      <c r="Z3" s="7"/>
      <c r="AA3" s="7"/>
      <c r="AB3" s="7"/>
      <c r="AC3" s="7"/>
      <c r="AD3" s="7"/>
      <c r="AE3" s="7"/>
      <c r="AF3" s="7"/>
      <c r="AG3" s="7"/>
      <c r="AH3" s="7"/>
      <c r="AI3" s="7"/>
      <c r="AJ3" s="7"/>
    </row>
    <row r="4" spans="1:36" ht="9" customHeight="1" x14ac:dyDescent="0.2">
      <c r="A4" s="7"/>
      <c r="B4" s="7"/>
      <c r="C4" s="7"/>
      <c r="D4" s="7"/>
      <c r="E4" s="7"/>
      <c r="F4" s="7"/>
      <c r="G4" s="7"/>
      <c r="H4" s="7"/>
      <c r="I4" s="7"/>
      <c r="J4" s="7"/>
      <c r="K4" s="7"/>
      <c r="L4" s="628" t="s">
        <v>9</v>
      </c>
      <c r="M4" s="624"/>
      <c r="N4" s="624"/>
      <c r="O4" s="624"/>
      <c r="P4" s="624"/>
      <c r="Q4" s="624"/>
      <c r="R4" s="625"/>
      <c r="S4" s="91"/>
      <c r="T4" s="78"/>
      <c r="U4" s="78"/>
      <c r="V4" s="78"/>
      <c r="W4" s="7"/>
      <c r="X4" s="7"/>
      <c r="Y4" s="7"/>
      <c r="Z4" s="7"/>
      <c r="AA4" s="7"/>
      <c r="AB4" s="7"/>
      <c r="AC4" s="7"/>
      <c r="AD4" s="7"/>
      <c r="AE4" s="7"/>
      <c r="AF4" s="7"/>
      <c r="AG4" s="7"/>
      <c r="AH4" s="7"/>
      <c r="AI4" s="7"/>
      <c r="AJ4" s="7"/>
    </row>
    <row r="5" spans="1:36" ht="18" customHeight="1" x14ac:dyDescent="0.2">
      <c r="A5" s="7"/>
      <c r="B5" s="7"/>
      <c r="C5" s="7"/>
      <c r="D5" s="7"/>
      <c r="E5" s="7"/>
      <c r="F5" s="7"/>
      <c r="G5" s="7"/>
      <c r="H5" s="7"/>
      <c r="I5" s="7"/>
      <c r="J5" s="7"/>
      <c r="K5" s="7"/>
      <c r="L5" s="606" t="str">
        <f>IF(IDENTIFICATION!C22=0,"",IDENTIFICATION!C22)</f>
        <v/>
      </c>
      <c r="M5" s="607"/>
      <c r="N5" s="607"/>
      <c r="O5" s="607"/>
      <c r="P5" s="607"/>
      <c r="Q5" s="607"/>
      <c r="R5" s="608"/>
      <c r="S5" s="92"/>
      <c r="T5" s="7"/>
      <c r="U5" s="7"/>
      <c r="V5" s="7"/>
      <c r="W5" s="7"/>
      <c r="X5" s="7"/>
      <c r="Y5" s="7"/>
      <c r="Z5" s="7"/>
      <c r="AA5" s="7"/>
      <c r="AB5" s="7"/>
      <c r="AC5" s="7"/>
      <c r="AD5" s="7"/>
      <c r="AE5" s="7"/>
      <c r="AF5" s="7"/>
      <c r="AG5" s="7"/>
      <c r="AH5" s="7"/>
      <c r="AI5" s="7"/>
      <c r="AJ5" s="7"/>
    </row>
    <row r="6" spans="1:36" ht="9" customHeight="1" x14ac:dyDescent="0.2">
      <c r="A6" s="7"/>
      <c r="B6" s="7"/>
      <c r="C6" s="7"/>
      <c r="D6" s="7"/>
      <c r="E6" s="7"/>
      <c r="F6" s="7"/>
      <c r="G6" s="7"/>
      <c r="H6" s="7"/>
      <c r="I6" s="7"/>
      <c r="J6" s="7"/>
      <c r="K6" s="7"/>
      <c r="L6" s="697" t="s">
        <v>106</v>
      </c>
      <c r="M6" s="698"/>
      <c r="N6" s="698"/>
      <c r="O6" s="698"/>
      <c r="P6" s="698"/>
      <c r="Q6" s="698"/>
      <c r="R6" s="699"/>
      <c r="S6" s="91"/>
      <c r="T6" s="78"/>
      <c r="U6" s="78"/>
      <c r="V6" s="78"/>
      <c r="W6" s="7"/>
      <c r="X6" s="7"/>
      <c r="Y6" s="7"/>
      <c r="Z6" s="7"/>
      <c r="AA6" s="7"/>
      <c r="AB6" s="7"/>
      <c r="AC6" s="7"/>
      <c r="AD6" s="7"/>
      <c r="AE6" s="7"/>
      <c r="AF6" s="7"/>
      <c r="AG6" s="7"/>
      <c r="AH6" s="7"/>
      <c r="AI6" s="7"/>
      <c r="AJ6" s="7"/>
    </row>
    <row r="7" spans="1:36" ht="18" customHeight="1" x14ac:dyDescent="0.2">
      <c r="A7" s="7"/>
      <c r="B7" s="7"/>
      <c r="C7" s="33" t="s">
        <v>107</v>
      </c>
      <c r="D7" s="33"/>
      <c r="E7" s="7"/>
      <c r="F7" s="7"/>
      <c r="G7" s="7"/>
      <c r="H7" s="7"/>
      <c r="I7" s="7"/>
      <c r="J7" s="7"/>
      <c r="K7" s="7"/>
      <c r="L7" s="606" t="str">
        <f>IF(IDENTIFICATION!C24=0,"",IDENTIFICATION!C24)</f>
        <v/>
      </c>
      <c r="M7" s="607"/>
      <c r="N7" s="607"/>
      <c r="O7" s="607"/>
      <c r="P7" s="607"/>
      <c r="Q7" s="607"/>
      <c r="R7" s="608"/>
      <c r="S7" s="92"/>
      <c r="T7" s="92"/>
      <c r="U7" s="92"/>
      <c r="V7" s="92"/>
      <c r="W7" s="7"/>
      <c r="X7" s="7"/>
      <c r="Y7" s="7"/>
      <c r="Z7" s="7"/>
      <c r="AA7" s="7"/>
      <c r="AB7" s="7"/>
      <c r="AC7" s="7"/>
      <c r="AD7" s="7"/>
      <c r="AE7" s="7"/>
      <c r="AF7" s="7"/>
      <c r="AG7" s="7"/>
      <c r="AH7" s="7"/>
      <c r="AI7" s="7"/>
      <c r="AJ7" s="7"/>
    </row>
    <row r="8" spans="1:36" ht="9" customHeight="1" x14ac:dyDescent="0.2">
      <c r="A8" s="7"/>
      <c r="B8" s="7"/>
      <c r="C8" s="7"/>
      <c r="D8" s="7"/>
      <c r="E8" s="7"/>
      <c r="F8" s="7"/>
      <c r="G8" s="7"/>
      <c r="H8" s="7"/>
      <c r="I8" s="7"/>
      <c r="J8" s="7"/>
      <c r="K8" s="7"/>
      <c r="L8" s="691" t="s">
        <v>11</v>
      </c>
      <c r="M8" s="251" t="s">
        <v>3</v>
      </c>
      <c r="N8" s="693" t="s">
        <v>4</v>
      </c>
      <c r="O8" s="694"/>
      <c r="P8" s="250" t="s">
        <v>5</v>
      </c>
      <c r="Q8" s="604" t="s">
        <v>12</v>
      </c>
      <c r="R8" s="605"/>
      <c r="S8" s="93"/>
      <c r="T8" s="76"/>
      <c r="U8" s="94"/>
      <c r="V8" s="7"/>
      <c r="W8" s="7"/>
      <c r="X8" s="7"/>
      <c r="Y8" s="7"/>
      <c r="Z8" s="7"/>
      <c r="AA8" s="7"/>
      <c r="AB8" s="7"/>
      <c r="AC8" s="7"/>
      <c r="AD8" s="7"/>
      <c r="AE8" s="7"/>
      <c r="AF8" s="7"/>
      <c r="AG8" s="7"/>
      <c r="AH8" s="7"/>
      <c r="AI8" s="7"/>
      <c r="AJ8" s="7"/>
    </row>
    <row r="9" spans="1:36" ht="18" customHeight="1" x14ac:dyDescent="0.2">
      <c r="A9" s="7"/>
      <c r="B9" s="29"/>
      <c r="C9" s="54" t="s">
        <v>108</v>
      </c>
      <c r="D9" s="281"/>
      <c r="E9" s="29"/>
      <c r="F9" s="30"/>
      <c r="G9" s="30"/>
      <c r="H9" s="30"/>
      <c r="I9" s="30"/>
      <c r="J9" s="30"/>
      <c r="K9" s="30"/>
      <c r="L9" s="691"/>
      <c r="M9" s="249" t="str">
        <f>IF(IDENTIFICATION!D26=0,"",IDENTIFICATION!D26)</f>
        <v/>
      </c>
      <c r="N9" s="692" t="str">
        <f>IF(IDENTIFICATION!E26=0,"",IDENTIFICATION!E26)</f>
        <v/>
      </c>
      <c r="O9" s="692"/>
      <c r="P9" s="120" t="str">
        <f>IF(IDENTIFICATION!F26=0,"",IDENTIFICATION!F26)</f>
        <v/>
      </c>
      <c r="Q9" s="695" t="str">
        <f>IF(IDENTIFICATION!G26=0,"",IDENTIFICATION!G26)</f>
        <v/>
      </c>
      <c r="R9" s="696"/>
      <c r="S9" s="93"/>
      <c r="T9" s="77"/>
      <c r="U9" s="84"/>
      <c r="V9" s="7"/>
      <c r="W9" s="7"/>
      <c r="X9" s="7"/>
      <c r="Y9" s="7"/>
      <c r="Z9" s="7"/>
      <c r="AA9" s="7"/>
      <c r="AB9" s="7"/>
      <c r="AC9" s="7"/>
      <c r="AD9" s="7"/>
      <c r="AE9" s="7"/>
      <c r="AF9" s="7"/>
      <c r="AG9" s="7"/>
      <c r="AH9" s="7"/>
      <c r="AI9" s="7"/>
      <c r="AJ9" s="7"/>
    </row>
    <row r="10" spans="1:36" ht="9" customHeight="1" x14ac:dyDescent="0.2">
      <c r="A10" s="7"/>
      <c r="B10" s="29"/>
      <c r="C10" s="29"/>
      <c r="D10" s="29"/>
      <c r="E10" s="29"/>
      <c r="F10" s="30"/>
      <c r="G10" s="30"/>
      <c r="H10" s="30"/>
      <c r="I10" s="30"/>
      <c r="J10" s="30"/>
      <c r="K10" s="30"/>
      <c r="L10" s="628" t="s">
        <v>13</v>
      </c>
      <c r="M10" s="624"/>
      <c r="N10" s="624"/>
      <c r="O10" s="624"/>
      <c r="P10" s="690" t="s">
        <v>14</v>
      </c>
      <c r="Q10" s="248" t="s">
        <v>3</v>
      </c>
      <c r="R10" s="81" t="s">
        <v>4</v>
      </c>
      <c r="S10" s="95"/>
      <c r="T10" s="77"/>
      <c r="U10" s="93"/>
      <c r="V10" s="76"/>
      <c r="W10" s="7"/>
      <c r="X10" s="7"/>
      <c r="Y10" s="7"/>
      <c r="Z10" s="7"/>
      <c r="AA10" s="7"/>
      <c r="AB10" s="7"/>
      <c r="AC10" s="7"/>
      <c r="AD10" s="7"/>
      <c r="AE10" s="7"/>
      <c r="AF10" s="7"/>
      <c r="AG10" s="7"/>
      <c r="AH10" s="7"/>
      <c r="AI10" s="7"/>
      <c r="AJ10" s="7"/>
    </row>
    <row r="11" spans="1:36" ht="18" customHeight="1" x14ac:dyDescent="0.2">
      <c r="A11" s="7"/>
      <c r="B11" s="29"/>
      <c r="C11" s="6" t="s">
        <v>44</v>
      </c>
      <c r="E11" s="29"/>
      <c r="F11" s="30"/>
      <c r="G11" s="30"/>
      <c r="H11" s="30"/>
      <c r="I11" s="30"/>
      <c r="J11" s="30"/>
      <c r="K11" s="30"/>
      <c r="L11" s="266" t="str">
        <f>IF(IDENTIFICATION!C28=0,"",IDENTIFICATION!C28)</f>
        <v/>
      </c>
      <c r="M11" s="263" t="str">
        <f>IF(IDENTIFICATION!D28=0,"",IDENTIFICATION!D28)</f>
        <v/>
      </c>
      <c r="N11" s="689" t="str">
        <f>IF(IDENTIFICATION!E28=0,"",IDENTIFICATION!E28)</f>
        <v/>
      </c>
      <c r="O11" s="689"/>
      <c r="P11" s="636"/>
      <c r="Q11" s="263" t="str">
        <f>IF(IDENTIFICATION!G28=0,"",IDENTIFICATION!G28)</f>
        <v/>
      </c>
      <c r="R11" s="267" t="str">
        <f>IF(IDENTIFICATION!H28=0,"",IDENTIFICATION!H28)</f>
        <v/>
      </c>
      <c r="S11" s="96"/>
      <c r="T11" s="8"/>
      <c r="U11" s="93"/>
      <c r="V11" s="7"/>
      <c r="W11" s="7"/>
      <c r="X11" s="7"/>
      <c r="Y11" s="7"/>
      <c r="Z11" s="7"/>
      <c r="AA11" s="7"/>
      <c r="AB11" s="7"/>
      <c r="AC11" s="7"/>
      <c r="AD11" s="7"/>
      <c r="AE11" s="7"/>
      <c r="AF11" s="7"/>
      <c r="AG11" s="7"/>
      <c r="AH11" s="7"/>
      <c r="AI11" s="7"/>
      <c r="AJ11" s="7"/>
    </row>
    <row r="12" spans="1:36" ht="7.5" customHeight="1" x14ac:dyDescent="0.2">
      <c r="A12" s="7"/>
      <c r="B12" s="7"/>
      <c r="C12" s="9"/>
      <c r="D12" s="9"/>
      <c r="E12" s="16"/>
      <c r="F12" s="16"/>
      <c r="G12" s="8"/>
      <c r="H12" s="8"/>
      <c r="I12" s="8"/>
      <c r="J12" s="8"/>
      <c r="K12" s="8"/>
      <c r="L12" s="614" t="s">
        <v>15</v>
      </c>
      <c r="M12" s="519"/>
      <c r="N12" s="519"/>
      <c r="O12" s="519"/>
      <c r="P12" s="519"/>
      <c r="Q12" s="519"/>
      <c r="R12" s="615"/>
      <c r="S12" s="7"/>
      <c r="T12" s="7"/>
      <c r="U12" s="7"/>
      <c r="V12" s="7"/>
      <c r="W12" s="7"/>
      <c r="X12" s="7"/>
      <c r="Y12" s="7"/>
      <c r="Z12" s="7"/>
      <c r="AA12" s="7"/>
      <c r="AB12" s="7"/>
      <c r="AC12" s="7"/>
      <c r="AD12" s="7"/>
      <c r="AE12" s="7"/>
      <c r="AF12" s="7"/>
      <c r="AG12" s="7"/>
      <c r="AH12" s="7"/>
      <c r="AI12" s="7"/>
      <c r="AJ12" s="7"/>
    </row>
    <row r="13" spans="1:36" ht="15" customHeight="1" x14ac:dyDescent="0.2">
      <c r="A13" s="7"/>
      <c r="B13" s="7"/>
      <c r="C13" s="13" t="s">
        <v>45</v>
      </c>
      <c r="D13" s="13"/>
      <c r="E13" s="8"/>
      <c r="F13" s="11"/>
      <c r="G13" s="11"/>
      <c r="H13" s="12"/>
      <c r="I13" s="12"/>
      <c r="J13" s="12"/>
      <c r="K13" s="12"/>
      <c r="L13" s="700" t="str">
        <f>IF(IDENTIFICATION!C30=0,"",IDENTIFICATION!C30)</f>
        <v/>
      </c>
      <c r="M13" s="701"/>
      <c r="N13" s="701"/>
      <c r="O13" s="701"/>
      <c r="P13" s="701"/>
      <c r="Q13" s="701"/>
      <c r="R13" s="702"/>
      <c r="S13" s="7"/>
      <c r="T13" s="7"/>
      <c r="U13" s="7"/>
      <c r="V13" s="7"/>
      <c r="W13" s="7"/>
      <c r="X13" s="7"/>
      <c r="Y13" s="7"/>
      <c r="Z13" s="7"/>
      <c r="AA13" s="7"/>
      <c r="AB13" s="7"/>
      <c r="AC13" s="7"/>
      <c r="AD13" s="7"/>
      <c r="AE13" s="7"/>
      <c r="AF13" s="7"/>
      <c r="AG13" s="7"/>
      <c r="AH13" s="7"/>
      <c r="AI13" s="7"/>
      <c r="AJ13" s="7"/>
    </row>
    <row r="14" spans="1:36" ht="8.25" customHeight="1" x14ac:dyDescent="0.2">
      <c r="A14" s="7"/>
      <c r="B14" s="7"/>
      <c r="C14" s="12"/>
      <c r="D14" s="12"/>
      <c r="E14" s="12"/>
      <c r="F14" s="12"/>
      <c r="G14" s="12"/>
      <c r="H14" s="12"/>
      <c r="I14" s="12"/>
      <c r="J14" s="12"/>
      <c r="K14" s="12"/>
      <c r="L14" s="703" t="s">
        <v>16</v>
      </c>
      <c r="M14" s="704"/>
      <c r="N14" s="704"/>
      <c r="O14" s="704"/>
      <c r="P14" s="704"/>
      <c r="Q14" s="519" t="s">
        <v>17</v>
      </c>
      <c r="R14" s="615"/>
      <c r="S14" s="7"/>
      <c r="T14" s="7"/>
      <c r="U14" s="7"/>
      <c r="V14" s="7"/>
      <c r="W14" s="7"/>
      <c r="X14" s="7"/>
      <c r="Y14" s="7"/>
      <c r="Z14" s="7"/>
      <c r="AA14" s="7"/>
      <c r="AB14" s="7"/>
      <c r="AC14" s="7"/>
      <c r="AD14" s="7"/>
      <c r="AE14" s="7"/>
      <c r="AF14" s="7"/>
      <c r="AG14" s="7"/>
      <c r="AH14" s="7"/>
      <c r="AI14" s="7"/>
      <c r="AJ14" s="7"/>
    </row>
    <row r="15" spans="1:36" ht="15" customHeight="1" thickBot="1" x14ac:dyDescent="0.25">
      <c r="A15" s="7"/>
      <c r="B15" s="7"/>
      <c r="D15" s="34">
        <v>0</v>
      </c>
      <c r="E15" s="35"/>
      <c r="F15" s="35">
        <v>1</v>
      </c>
      <c r="G15" s="35"/>
      <c r="H15" s="35">
        <v>2</v>
      </c>
      <c r="I15" s="35"/>
      <c r="J15" s="35">
        <v>3</v>
      </c>
      <c r="K15" s="38"/>
      <c r="L15" s="619" t="str">
        <f>IF(IDENTIFICATION!C32=0,"",IDENTIFICATION!C32)</f>
        <v/>
      </c>
      <c r="M15" s="620"/>
      <c r="N15" s="620"/>
      <c r="O15" s="620"/>
      <c r="P15" s="621"/>
      <c r="Q15" s="705" t="str">
        <f>IF(IDENTIFICATION!G32=0,"",IDENTIFICATION!G32)</f>
        <v/>
      </c>
      <c r="R15" s="706"/>
      <c r="S15" s="7"/>
      <c r="T15" s="7"/>
      <c r="U15" s="7"/>
      <c r="V15" s="7"/>
      <c r="W15" s="7"/>
      <c r="X15" s="7"/>
      <c r="Y15" s="7"/>
      <c r="Z15" s="7"/>
      <c r="AA15" s="7"/>
      <c r="AB15" s="7"/>
      <c r="AC15" s="7"/>
      <c r="AD15" s="7"/>
      <c r="AE15" s="7"/>
      <c r="AF15" s="7"/>
      <c r="AG15" s="7"/>
      <c r="AH15" s="7"/>
      <c r="AI15" s="7"/>
      <c r="AJ15" s="7"/>
    </row>
    <row r="16" spans="1:36" ht="30" customHeight="1" x14ac:dyDescent="0.2">
      <c r="A16" s="7"/>
      <c r="B16" s="7"/>
      <c r="C16" s="31"/>
      <c r="D16" s="14" t="s">
        <v>83</v>
      </c>
      <c r="E16" s="14"/>
      <c r="F16" s="15" t="s">
        <v>84</v>
      </c>
      <c r="G16" s="14"/>
      <c r="H16" s="14" t="s">
        <v>85</v>
      </c>
      <c r="I16" s="14"/>
      <c r="J16" s="40" t="s">
        <v>86</v>
      </c>
      <c r="K16" s="15"/>
      <c r="L16" s="7"/>
      <c r="M16" s="7"/>
      <c r="N16" s="80"/>
      <c r="O16" s="80"/>
      <c r="P16" s="92"/>
      <c r="Q16" s="92"/>
      <c r="R16" s="92"/>
      <c r="S16" s="7"/>
      <c r="T16" s="7"/>
      <c r="U16" s="7"/>
      <c r="V16" s="7"/>
      <c r="W16" s="7"/>
      <c r="X16" s="7"/>
      <c r="Y16" s="7"/>
      <c r="Z16" s="7"/>
      <c r="AA16" s="7"/>
      <c r="AB16" s="7"/>
      <c r="AC16" s="7"/>
      <c r="AD16" s="7"/>
      <c r="AE16" s="7"/>
      <c r="AF16" s="7"/>
      <c r="AG16" s="7"/>
      <c r="AH16" s="7"/>
      <c r="AI16" s="7"/>
      <c r="AJ16" s="7"/>
    </row>
    <row r="17" spans="1:36" ht="7.5" customHeight="1" x14ac:dyDescent="0.2">
      <c r="A17" s="7"/>
      <c r="B17" s="7"/>
      <c r="E17" s="12"/>
      <c r="F17" s="12"/>
      <c r="G17" s="12"/>
      <c r="H17" s="12"/>
      <c r="I17" s="12"/>
      <c r="J17" s="12"/>
      <c r="K17" s="12"/>
      <c r="L17" s="12"/>
      <c r="M17" s="12"/>
      <c r="N17" s="12"/>
      <c r="O17" s="12"/>
      <c r="P17" s="7"/>
      <c r="Q17" s="7"/>
      <c r="R17" s="7"/>
      <c r="S17" s="7"/>
      <c r="T17" s="7"/>
      <c r="U17" s="7"/>
      <c r="V17" s="7"/>
      <c r="W17" s="7"/>
      <c r="X17" s="7"/>
      <c r="Y17" s="7"/>
      <c r="Z17" s="7"/>
      <c r="AA17" s="7"/>
      <c r="AB17" s="7"/>
      <c r="AC17" s="7"/>
      <c r="AD17" s="7"/>
      <c r="AE17" s="7"/>
      <c r="AF17" s="7"/>
      <c r="AG17" s="7"/>
      <c r="AH17" s="7"/>
      <c r="AI17" s="7"/>
      <c r="AJ17" s="7"/>
    </row>
    <row r="18" spans="1:36" ht="15" customHeight="1" x14ac:dyDescent="0.2">
      <c r="A18" s="7"/>
      <c r="B18" s="7"/>
      <c r="C18" s="7" t="s">
        <v>52</v>
      </c>
      <c r="D18" s="7"/>
      <c r="E18" s="12"/>
      <c r="F18" s="12"/>
      <c r="G18" s="12"/>
      <c r="H18" s="12"/>
      <c r="I18" s="12"/>
      <c r="J18" s="12"/>
      <c r="K18" s="12"/>
      <c r="L18" s="12"/>
      <c r="M18" s="12"/>
      <c r="N18" s="12"/>
      <c r="O18" s="12"/>
      <c r="P18" s="7"/>
      <c r="Q18" s="7"/>
      <c r="R18" s="7"/>
      <c r="S18" s="7"/>
      <c r="T18" s="7"/>
      <c r="U18" s="7"/>
      <c r="V18" s="7"/>
      <c r="W18" s="7"/>
      <c r="X18" s="7"/>
      <c r="Y18" s="7"/>
      <c r="Z18" s="7"/>
      <c r="AA18" s="7"/>
      <c r="AB18" s="7"/>
      <c r="AC18" s="7"/>
      <c r="AD18" s="7"/>
      <c r="AE18" s="7"/>
      <c r="AF18" s="7"/>
      <c r="AG18" s="7"/>
      <c r="AH18" s="7"/>
      <c r="AI18" s="7"/>
      <c r="AJ18" s="7"/>
    </row>
    <row r="19" spans="1:36" ht="15" thickBot="1" x14ac:dyDescent="0.25">
      <c r="A19" s="7"/>
      <c r="B19" s="7"/>
      <c r="C19" s="17"/>
      <c r="D19" s="17"/>
      <c r="E19" s="7"/>
      <c r="F19" s="7"/>
      <c r="G19" s="17"/>
      <c r="H19" s="17"/>
      <c r="I19" s="1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ht="30" customHeight="1" x14ac:dyDescent="0.2">
      <c r="A20" s="7"/>
      <c r="B20" s="7"/>
      <c r="C20" s="17"/>
      <c r="D20" s="209" t="s">
        <v>53</v>
      </c>
      <c r="E20" s="214" t="s">
        <v>54</v>
      </c>
      <c r="F20" s="183" t="s">
        <v>55</v>
      </c>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4"/>
      <c r="AJ20" s="7"/>
    </row>
    <row r="21" spans="1:36" s="83" customFormat="1" ht="15" customHeight="1" x14ac:dyDescent="0.2">
      <c r="A21" s="38"/>
      <c r="B21" s="38"/>
      <c r="C21" s="38"/>
      <c r="D21" s="198">
        <v>-2</v>
      </c>
      <c r="E21" s="211">
        <v>-1</v>
      </c>
      <c r="F21" s="201">
        <v>1</v>
      </c>
      <c r="G21" s="20">
        <v>2</v>
      </c>
      <c r="H21" s="20">
        <v>3</v>
      </c>
      <c r="I21" s="20">
        <v>4</v>
      </c>
      <c r="J21" s="20">
        <v>5</v>
      </c>
      <c r="K21" s="589">
        <v>6</v>
      </c>
      <c r="L21" s="590"/>
      <c r="M21" s="589">
        <v>7</v>
      </c>
      <c r="N21" s="590"/>
      <c r="O21" s="589">
        <v>8</v>
      </c>
      <c r="P21" s="590"/>
      <c r="Q21" s="589">
        <v>9</v>
      </c>
      <c r="R21" s="590"/>
      <c r="S21" s="20">
        <v>10</v>
      </c>
      <c r="T21" s="20">
        <v>11</v>
      </c>
      <c r="U21" s="20">
        <v>12</v>
      </c>
      <c r="V21" s="20">
        <v>13</v>
      </c>
      <c r="W21" s="20">
        <v>14</v>
      </c>
      <c r="X21" s="20">
        <v>15</v>
      </c>
      <c r="Y21" s="20">
        <v>16</v>
      </c>
      <c r="Z21" s="20">
        <v>17</v>
      </c>
      <c r="AA21" s="20">
        <v>18</v>
      </c>
      <c r="AB21" s="20">
        <v>19</v>
      </c>
      <c r="AC21" s="20">
        <v>20</v>
      </c>
      <c r="AD21" s="20">
        <v>21</v>
      </c>
      <c r="AE21" s="20">
        <v>22</v>
      </c>
      <c r="AF21" s="20">
        <v>23</v>
      </c>
      <c r="AG21" s="20">
        <v>24</v>
      </c>
      <c r="AH21" s="180">
        <v>25</v>
      </c>
      <c r="AI21" s="138">
        <v>26</v>
      </c>
      <c r="AJ21" s="38"/>
    </row>
    <row r="22" spans="1:36" s="52" customFormat="1" ht="30" customHeight="1" x14ac:dyDescent="0.2">
      <c r="A22" s="18"/>
      <c r="B22" s="18"/>
      <c r="C22" s="147" t="s">
        <v>56</v>
      </c>
      <c r="D22" s="339" t="str">
        <f>IF(WSAS!F22=0,"",WSAS!F22)</f>
        <v/>
      </c>
      <c r="E22" s="334" t="str">
        <f>IF(WSAS!G22=0,"",WSAS!G22)</f>
        <v/>
      </c>
      <c r="F22" s="335" t="str">
        <f>IF(WSAS!H22=0,"",WSAS!H22)</f>
        <v/>
      </c>
      <c r="G22" s="336" t="str">
        <f>IF(WSAS!I22=0,"",WSAS!I22)</f>
        <v/>
      </c>
      <c r="H22" s="336" t="str">
        <f>IF(WSAS!J22=0,"",WSAS!J22)</f>
        <v/>
      </c>
      <c r="I22" s="336" t="str">
        <f>IF(WSAS!K22=0,"",WSAS!K22)</f>
        <v/>
      </c>
      <c r="J22" s="336" t="str">
        <f>IF(WSAS!L22=0,"",WSAS!L22)</f>
        <v/>
      </c>
      <c r="K22" s="640" t="str">
        <f>IF(WSAS!M22=0,"",WSAS!M22)</f>
        <v/>
      </c>
      <c r="L22" s="641"/>
      <c r="M22" s="640" t="str">
        <f>IF(WSAS!N22=0,"",WSAS!N22)</f>
        <v/>
      </c>
      <c r="N22" s="641"/>
      <c r="O22" s="640" t="str">
        <f>IF(WSAS!P22=0,"",WSAS!P22)</f>
        <v/>
      </c>
      <c r="P22" s="641"/>
      <c r="Q22" s="640" t="str">
        <f>IF(WSAS!R22=0,"",WSAS!R22)</f>
        <v/>
      </c>
      <c r="R22" s="641"/>
      <c r="S22" s="336" t="str">
        <f>IF(WSAS!T22=0,"",WSAS!T22)</f>
        <v/>
      </c>
      <c r="T22" s="336" t="str">
        <f>IF(WSAS!V22=0,"",WSAS!V22)</f>
        <v/>
      </c>
      <c r="U22" s="336" t="str">
        <f>IF(WSAS!W22=0,"",WSAS!W22)</f>
        <v/>
      </c>
      <c r="V22" s="336" t="str">
        <f>IF(WSAS!X22=0,"",WSAS!X22)</f>
        <v/>
      </c>
      <c r="W22" s="336" t="str">
        <f>IF(WSAS!Y22=0,"",WSAS!Y22)</f>
        <v/>
      </c>
      <c r="X22" s="336" t="str">
        <f>IF(WSAS!Z22=0,"",WSAS!Z22)</f>
        <v/>
      </c>
      <c r="Y22" s="336" t="str">
        <f>IF(WSAS!Z22=0,"",WSAS!Z22)</f>
        <v/>
      </c>
      <c r="Z22" s="336" t="str">
        <f>IF(WSAS!AB22=0,"",WSAS!AB22)</f>
        <v/>
      </c>
      <c r="AA22" s="336" t="str">
        <f>IF(WSAS!AC22=0,"",WSAS!AC22)</f>
        <v/>
      </c>
      <c r="AB22" s="336" t="str">
        <f>IF(WSAS!AD22=0,"",WSAS!AD23)</f>
        <v/>
      </c>
      <c r="AC22" s="336" t="str">
        <f>IF(WSAS!AE22=0,"",WSAS!AE22)</f>
        <v/>
      </c>
      <c r="AD22" s="336" t="str">
        <f>IF(WSAS!AF22=0,"",WSAS!AF22)</f>
        <v/>
      </c>
      <c r="AE22" s="336" t="str">
        <f>IF(WSAS!AG22=0,"",WSAS!AG22)</f>
        <v/>
      </c>
      <c r="AF22" s="336" t="str">
        <f>IF(WSAS!AH22=0,"",WSAS!AH22)</f>
        <v/>
      </c>
      <c r="AG22" s="336" t="str">
        <f>IF(WSAS!AI22=0,"",WSAS!AI22)</f>
        <v/>
      </c>
      <c r="AH22" s="336" t="str">
        <f>IF(WSAS!AJ22=0,"",WSAS!AJ22)</f>
        <v/>
      </c>
      <c r="AI22" s="338" t="str">
        <f>IF(WSAS!AK22=0,"",WSAS!AK22)</f>
        <v/>
      </c>
      <c r="AJ22" s="18"/>
    </row>
    <row r="23" spans="1:36" ht="15" thickBot="1" x14ac:dyDescent="0.25">
      <c r="A23" s="7"/>
      <c r="B23" s="7"/>
      <c r="C23" s="113" t="s">
        <v>57</v>
      </c>
      <c r="D23" s="161" t="str">
        <f>IF(WSAS!F23=0,"",WSAS!F23)</f>
        <v/>
      </c>
      <c r="E23" s="210" t="str">
        <f>IF(WSAS!G23=0,"",WSAS!G23)</f>
        <v/>
      </c>
      <c r="F23" s="203" t="str">
        <f>IF(WSAS!H23=0,"",WSAS!H23)</f>
        <v/>
      </c>
      <c r="G23" s="157" t="str">
        <f>IF(WSAS!I23=0,"",WSAS!I23)</f>
        <v/>
      </c>
      <c r="H23" s="157" t="str">
        <f>IF(WSAS!J23=0,"",WSAS!J23)</f>
        <v/>
      </c>
      <c r="I23" s="157" t="str">
        <f>IF(WSAS!K23=0,"",WSAS!K23)</f>
        <v/>
      </c>
      <c r="J23" s="157" t="str">
        <f>IF(WSAS!L23=0,"",WSAS!L23)</f>
        <v/>
      </c>
      <c r="K23" s="593" t="str">
        <f>IF(WSAS!M23=0,"",WSAS!M23)</f>
        <v/>
      </c>
      <c r="L23" s="594"/>
      <c r="M23" s="593" t="str">
        <f>IF(WSAS!N23=0,"",WSAS!N23)</f>
        <v/>
      </c>
      <c r="N23" s="594"/>
      <c r="O23" s="593" t="str">
        <f>IF(WSAS!P23=0,"",WSAS!P23)</f>
        <v/>
      </c>
      <c r="P23" s="594"/>
      <c r="Q23" s="593" t="str">
        <f>IF(WSAS!R23=0,"",WSAS!R23)</f>
        <v/>
      </c>
      <c r="R23" s="594"/>
      <c r="S23" s="157" t="str">
        <f>IF(WSAS!T23=0,"",WSAS!T23)</f>
        <v/>
      </c>
      <c r="T23" s="157" t="str">
        <f>IF(WSAS!V23=0,"",WSAS!V23)</f>
        <v/>
      </c>
      <c r="U23" s="157" t="str">
        <f>IF(WSAS!W23=0,"",WSAS!W23)</f>
        <v/>
      </c>
      <c r="V23" s="157" t="str">
        <f>IF(WSAS!X23=0,"",WSAS!X23)</f>
        <v/>
      </c>
      <c r="W23" s="157" t="str">
        <f>IF(WSAS!Y23=0,"",WSAS!Y23)</f>
        <v/>
      </c>
      <c r="X23" s="157" t="str">
        <f>IF(WSAS!Z23=0,"",WSAS!Z23)</f>
        <v/>
      </c>
      <c r="Y23" s="157" t="str">
        <f>IF(WSAS!AA23=0,"",WSAS!AA23)</f>
        <v/>
      </c>
      <c r="Z23" s="157" t="str">
        <f>IF(WSAS!AB23=0,"",WSAS!AB23)</f>
        <v/>
      </c>
      <c r="AA23" s="157" t="str">
        <f>IF(WSAS!AC23=0,"",WSAS!AC23)</f>
        <v/>
      </c>
      <c r="AB23" s="157" t="str">
        <f>IF(WSAS!AD23=0,"",WSAS!AD22)</f>
        <v/>
      </c>
      <c r="AC23" s="157" t="str">
        <f>IF(WSAS!AE23=0,"",WSAS!AE23)</f>
        <v/>
      </c>
      <c r="AD23" s="157" t="str">
        <f>IF(WSAS!AF23=0,"",WSAS!AF23)</f>
        <v/>
      </c>
      <c r="AE23" s="157" t="str">
        <f>IF(WSAS!AG23=0,"",WSAS!AG23)</f>
        <v/>
      </c>
      <c r="AF23" s="157" t="str">
        <f>IF(WSAS!AH23=0,"",WSAS!AH23)</f>
        <v/>
      </c>
      <c r="AG23" s="157" t="str">
        <f>IF(WSAS!AI23=0,"",WSAS!AI23)</f>
        <v/>
      </c>
      <c r="AH23" s="157" t="str">
        <f>IF(WSAS!AJ23=0,"",WSAS!AJ23)</f>
        <v/>
      </c>
      <c r="AI23" s="158" t="str">
        <f>IF(WSAS!AK23=0,"",WSAS!AK23)</f>
        <v/>
      </c>
      <c r="AJ23" s="7"/>
    </row>
    <row r="24" spans="1:36" ht="28.15" customHeight="1" x14ac:dyDescent="0.2">
      <c r="A24" s="7"/>
      <c r="B24" s="48">
        <v>1</v>
      </c>
      <c r="C24" s="145" t="s">
        <v>109</v>
      </c>
      <c r="D24" s="140"/>
      <c r="E24" s="140"/>
      <c r="F24" s="190"/>
      <c r="G24" s="21"/>
      <c r="H24" s="21"/>
      <c r="I24" s="21"/>
      <c r="J24" s="21"/>
      <c r="K24" s="587"/>
      <c r="L24" s="595"/>
      <c r="M24" s="587"/>
      <c r="N24" s="595"/>
      <c r="O24" s="587"/>
      <c r="P24" s="595"/>
      <c r="Q24" s="587"/>
      <c r="R24" s="595"/>
      <c r="S24" s="21"/>
      <c r="T24" s="21"/>
      <c r="U24" s="21"/>
      <c r="V24" s="21"/>
      <c r="W24" s="21"/>
      <c r="X24" s="21"/>
      <c r="Y24" s="21"/>
      <c r="Z24" s="21"/>
      <c r="AA24" s="21"/>
      <c r="AB24" s="21"/>
      <c r="AC24" s="21"/>
      <c r="AD24" s="21"/>
      <c r="AE24" s="21"/>
      <c r="AF24" s="21"/>
      <c r="AG24" s="21"/>
      <c r="AH24" s="126"/>
      <c r="AI24" s="58"/>
      <c r="AJ24" s="7"/>
    </row>
    <row r="25" spans="1:36" ht="28.15" customHeight="1" x14ac:dyDescent="0.2">
      <c r="A25" s="7"/>
      <c r="B25" s="50">
        <v>2</v>
      </c>
      <c r="C25" s="123" t="s">
        <v>110</v>
      </c>
      <c r="D25" s="141"/>
      <c r="E25" s="141"/>
      <c r="F25" s="125"/>
      <c r="G25" s="23"/>
      <c r="H25" s="23"/>
      <c r="I25" s="23"/>
      <c r="J25" s="23"/>
      <c r="K25" s="570"/>
      <c r="L25" s="571"/>
      <c r="M25" s="570"/>
      <c r="N25" s="571"/>
      <c r="O25" s="570"/>
      <c r="P25" s="571"/>
      <c r="Q25" s="570"/>
      <c r="R25" s="571"/>
      <c r="S25" s="23"/>
      <c r="T25" s="23"/>
      <c r="U25" s="23"/>
      <c r="V25" s="23"/>
      <c r="W25" s="23"/>
      <c r="X25" s="23"/>
      <c r="Y25" s="23"/>
      <c r="Z25" s="23"/>
      <c r="AA25" s="23"/>
      <c r="AB25" s="23"/>
      <c r="AC25" s="23"/>
      <c r="AD25" s="23"/>
      <c r="AE25" s="23"/>
      <c r="AF25" s="23"/>
      <c r="AG25" s="23"/>
      <c r="AH25" s="124"/>
      <c r="AI25" s="85"/>
      <c r="AJ25" s="7"/>
    </row>
    <row r="26" spans="1:36" s="143" customFormat="1" ht="28.15" customHeight="1" x14ac:dyDescent="0.25">
      <c r="A26" s="8"/>
      <c r="B26" s="50">
        <v>3</v>
      </c>
      <c r="C26" s="123" t="s">
        <v>111</v>
      </c>
      <c r="D26" s="141"/>
      <c r="E26" s="141"/>
      <c r="F26" s="125"/>
      <c r="G26" s="23"/>
      <c r="H26" s="23"/>
      <c r="I26" s="23"/>
      <c r="J26" s="23"/>
      <c r="K26" s="570"/>
      <c r="L26" s="571"/>
      <c r="M26" s="570"/>
      <c r="N26" s="571"/>
      <c r="O26" s="570"/>
      <c r="P26" s="571"/>
      <c r="Q26" s="570"/>
      <c r="R26" s="571"/>
      <c r="S26" s="23"/>
      <c r="T26" s="23"/>
      <c r="U26" s="23"/>
      <c r="V26" s="23"/>
      <c r="W26" s="23"/>
      <c r="X26" s="23"/>
      <c r="Y26" s="23"/>
      <c r="Z26" s="23"/>
      <c r="AA26" s="23"/>
      <c r="AB26" s="23"/>
      <c r="AC26" s="23"/>
      <c r="AD26" s="23"/>
      <c r="AE26" s="23"/>
      <c r="AF26" s="23"/>
      <c r="AG26" s="23"/>
      <c r="AH26" s="124"/>
      <c r="AI26" s="85"/>
      <c r="AJ26" s="8"/>
    </row>
    <row r="27" spans="1:36" ht="28.15" customHeight="1" x14ac:dyDescent="0.2">
      <c r="A27" s="7"/>
      <c r="B27" s="50">
        <v>4</v>
      </c>
      <c r="C27" s="123" t="s">
        <v>112</v>
      </c>
      <c r="D27" s="141"/>
      <c r="E27" s="141"/>
      <c r="F27" s="125"/>
      <c r="G27" s="23"/>
      <c r="H27" s="23"/>
      <c r="I27" s="23"/>
      <c r="J27" s="23"/>
      <c r="K27" s="570"/>
      <c r="L27" s="571"/>
      <c r="M27" s="570"/>
      <c r="N27" s="571"/>
      <c r="O27" s="570"/>
      <c r="P27" s="571"/>
      <c r="Q27" s="570"/>
      <c r="R27" s="571"/>
      <c r="S27" s="23"/>
      <c r="T27" s="23"/>
      <c r="U27" s="23"/>
      <c r="V27" s="23"/>
      <c r="W27" s="23"/>
      <c r="X27" s="23"/>
      <c r="Y27" s="23"/>
      <c r="Z27" s="23"/>
      <c r="AA27" s="23"/>
      <c r="AB27" s="23"/>
      <c r="AC27" s="23"/>
      <c r="AD27" s="23"/>
      <c r="AE27" s="23"/>
      <c r="AF27" s="23"/>
      <c r="AG27" s="23"/>
      <c r="AH27" s="124"/>
      <c r="AI27" s="85"/>
      <c r="AJ27" s="7"/>
    </row>
    <row r="28" spans="1:36" ht="28.15" customHeight="1" x14ac:dyDescent="0.2">
      <c r="A28" s="7"/>
      <c r="B28" s="50">
        <v>5</v>
      </c>
      <c r="C28" s="123" t="s">
        <v>113</v>
      </c>
      <c r="D28" s="141"/>
      <c r="E28" s="141"/>
      <c r="F28" s="125"/>
      <c r="G28" s="23"/>
      <c r="H28" s="23"/>
      <c r="I28" s="23"/>
      <c r="J28" s="23"/>
      <c r="K28" s="570"/>
      <c r="L28" s="571"/>
      <c r="M28" s="570"/>
      <c r="N28" s="571"/>
      <c r="O28" s="570"/>
      <c r="P28" s="571"/>
      <c r="Q28" s="570"/>
      <c r="R28" s="571"/>
      <c r="S28" s="23"/>
      <c r="T28" s="23"/>
      <c r="U28" s="23"/>
      <c r="V28" s="23"/>
      <c r="W28" s="23"/>
      <c r="X28" s="23"/>
      <c r="Y28" s="23"/>
      <c r="Z28" s="23"/>
      <c r="AA28" s="23"/>
      <c r="AB28" s="23"/>
      <c r="AC28" s="23"/>
      <c r="AD28" s="23"/>
      <c r="AE28" s="23"/>
      <c r="AF28" s="23"/>
      <c r="AG28" s="23"/>
      <c r="AH28" s="124"/>
      <c r="AI28" s="85"/>
      <c r="AJ28" s="7"/>
    </row>
    <row r="29" spans="1:36" ht="57" x14ac:dyDescent="0.2">
      <c r="A29" s="7"/>
      <c r="B29" s="50">
        <v>6</v>
      </c>
      <c r="C29" s="123" t="s">
        <v>114</v>
      </c>
      <c r="D29" s="141"/>
      <c r="E29" s="141"/>
      <c r="F29" s="125"/>
      <c r="G29" s="23"/>
      <c r="H29" s="23"/>
      <c r="I29" s="23"/>
      <c r="J29" s="23"/>
      <c r="K29" s="570"/>
      <c r="L29" s="571"/>
      <c r="M29" s="570"/>
      <c r="N29" s="571"/>
      <c r="O29" s="570"/>
      <c r="P29" s="571"/>
      <c r="Q29" s="570"/>
      <c r="R29" s="571"/>
      <c r="S29" s="23"/>
      <c r="T29" s="23"/>
      <c r="U29" s="23"/>
      <c r="V29" s="23"/>
      <c r="W29" s="23"/>
      <c r="X29" s="23"/>
      <c r="Y29" s="23"/>
      <c r="Z29" s="23"/>
      <c r="AA29" s="23"/>
      <c r="AB29" s="23"/>
      <c r="AC29" s="23"/>
      <c r="AD29" s="23"/>
      <c r="AE29" s="23"/>
      <c r="AF29" s="23"/>
      <c r="AG29" s="23"/>
      <c r="AH29" s="124"/>
      <c r="AI29" s="85"/>
      <c r="AJ29" s="7"/>
    </row>
    <row r="30" spans="1:36" s="143" customFormat="1" ht="28.5" x14ac:dyDescent="0.25">
      <c r="A30" s="8"/>
      <c r="B30" s="50">
        <v>7</v>
      </c>
      <c r="C30" s="123" t="s">
        <v>115</v>
      </c>
      <c r="D30" s="141"/>
      <c r="E30" s="141"/>
      <c r="F30" s="125"/>
      <c r="G30" s="23"/>
      <c r="H30" s="23"/>
      <c r="I30" s="23"/>
      <c r="J30" s="23"/>
      <c r="K30" s="570"/>
      <c r="L30" s="571"/>
      <c r="M30" s="570"/>
      <c r="N30" s="571"/>
      <c r="O30" s="570"/>
      <c r="P30" s="571"/>
      <c r="Q30" s="570"/>
      <c r="R30" s="571"/>
      <c r="S30" s="23"/>
      <c r="T30" s="23"/>
      <c r="U30" s="23"/>
      <c r="V30" s="23"/>
      <c r="W30" s="23"/>
      <c r="X30" s="23"/>
      <c r="Y30" s="23"/>
      <c r="Z30" s="23"/>
      <c r="AA30" s="23"/>
      <c r="AB30" s="23"/>
      <c r="AC30" s="23"/>
      <c r="AD30" s="23"/>
      <c r="AE30" s="23"/>
      <c r="AF30" s="23"/>
      <c r="AG30" s="23"/>
      <c r="AH30" s="124"/>
      <c r="AI30" s="85"/>
      <c r="AJ30" s="8"/>
    </row>
    <row r="31" spans="1:36" ht="57" x14ac:dyDescent="0.2">
      <c r="A31" s="7"/>
      <c r="B31" s="50">
        <v>8</v>
      </c>
      <c r="C31" s="123" t="s">
        <v>116</v>
      </c>
      <c r="D31" s="141"/>
      <c r="E31" s="141"/>
      <c r="F31" s="125"/>
      <c r="G31" s="23"/>
      <c r="H31" s="23"/>
      <c r="I31" s="23"/>
      <c r="J31" s="23"/>
      <c r="K31" s="570"/>
      <c r="L31" s="571"/>
      <c r="M31" s="570"/>
      <c r="N31" s="571"/>
      <c r="O31" s="570"/>
      <c r="P31" s="571"/>
      <c r="Q31" s="570"/>
      <c r="R31" s="571"/>
      <c r="S31" s="23"/>
      <c r="T31" s="23"/>
      <c r="U31" s="23"/>
      <c r="V31" s="23"/>
      <c r="W31" s="23"/>
      <c r="X31" s="23"/>
      <c r="Y31" s="23"/>
      <c r="Z31" s="23"/>
      <c r="AA31" s="23"/>
      <c r="AB31" s="23"/>
      <c r="AC31" s="23"/>
      <c r="AD31" s="23"/>
      <c r="AE31" s="23"/>
      <c r="AF31" s="23"/>
      <c r="AG31" s="23"/>
      <c r="AH31" s="124"/>
      <c r="AI31" s="85"/>
      <c r="AJ31" s="7"/>
    </row>
    <row r="32" spans="1:36" ht="29.25" thickBot="1" x14ac:dyDescent="0.25">
      <c r="A32" s="7"/>
      <c r="B32" s="70">
        <v>9</v>
      </c>
      <c r="C32" s="144" t="s">
        <v>117</v>
      </c>
      <c r="D32" s="142"/>
      <c r="E32" s="142"/>
      <c r="F32" s="187"/>
      <c r="G32" s="127"/>
      <c r="H32" s="127"/>
      <c r="I32" s="127"/>
      <c r="J32" s="127"/>
      <c r="K32" s="576"/>
      <c r="L32" s="577"/>
      <c r="M32" s="576"/>
      <c r="N32" s="577"/>
      <c r="O32" s="576"/>
      <c r="P32" s="577"/>
      <c r="Q32" s="576"/>
      <c r="R32" s="577"/>
      <c r="S32" s="127"/>
      <c r="T32" s="128"/>
      <c r="U32" s="127"/>
      <c r="V32" s="127"/>
      <c r="W32" s="127"/>
      <c r="X32" s="127"/>
      <c r="Y32" s="127"/>
      <c r="Z32" s="127"/>
      <c r="AA32" s="127"/>
      <c r="AB32" s="127"/>
      <c r="AC32" s="127"/>
      <c r="AD32" s="127"/>
      <c r="AE32" s="127"/>
      <c r="AF32" s="127"/>
      <c r="AG32" s="127"/>
      <c r="AH32" s="128"/>
      <c r="AI32" s="86"/>
      <c r="AJ32" s="7"/>
    </row>
    <row r="33" spans="1:36" ht="15.75" customHeight="1" thickBot="1" x14ac:dyDescent="0.25">
      <c r="A33" s="7"/>
      <c r="B33" s="7"/>
      <c r="C33" s="490" t="s">
        <v>118</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row>
    <row r="34" spans="1:36" ht="32.25" customHeight="1" thickBot="1" x14ac:dyDescent="0.25">
      <c r="A34" s="7"/>
      <c r="B34" s="7"/>
      <c r="C34" s="309" t="s">
        <v>119</v>
      </c>
      <c r="D34" s="212" t="str">
        <f>IF(COUNTA(D24:D32)&gt;=7,ROUND((SUM(D24:D32)/COUNTA(D24:D32)*9),0),IF(COUNTA(D24:D32)=0,"",IF(COUNTA(D24:D32)&lt;7,"Données manquantes")))</f>
        <v/>
      </c>
      <c r="E34" s="311" t="str">
        <f>IF(COUNTA(E24:E32)&gt;=7,ROUND((SUM(E24:E32)/COUNTA(E24:E32)*9),0),IF(COUNTA(E24:E32)=0,"",IF(COUNTA(E24:E32)&lt;7,"Données manquantes")))</f>
        <v/>
      </c>
      <c r="F34" s="351" t="str">
        <f>IF(COUNTA(F24:F32)&gt;=7,ROUND((SUM(F24:F32)/COUNTA(F24:F32)*9),0),IF(COUNTA(F24:F32)=0,"",IF(COUNTA(F24:F32)&lt;7,"Données manquantes")))</f>
        <v/>
      </c>
      <c r="G34" s="352" t="str">
        <f t="shared" ref="G34:AG34" si="0">IF(COUNTA(G24:G32)&gt;=7,ROUND((SUM(G24:G32)/COUNTA(G24:G32)*9),0),IF(COUNTA(G24:G32)=0,"",IF(COUNTA(G24:G32)&lt;7,"Données manquantes")))</f>
        <v/>
      </c>
      <c r="H34" s="352" t="str">
        <f t="shared" si="0"/>
        <v/>
      </c>
      <c r="I34" s="352" t="str">
        <f t="shared" si="0"/>
        <v/>
      </c>
      <c r="J34" s="352" t="str">
        <f t="shared" si="0"/>
        <v/>
      </c>
      <c r="K34" s="583" t="str">
        <f>IF(COUNTA(K24:K32)&gt;=7,ROUND((SUM(K24:K32)/COUNTA(K24:K32)*9),0),IF(COUNTA(K24:K32)=0,"",IF(COUNTA(K24:K32)&lt;7,"Données manquantes")))</f>
        <v/>
      </c>
      <c r="L34" s="584"/>
      <c r="M34" s="583" t="str">
        <f>IF(COUNTA(M24:M32)&gt;=7,ROUND((SUM(M24:M32)/COUNTA(M24:M32)*9),0),IF(COUNTA(M24:M32)=0,"",IF(COUNTA(M24:M32)&lt;7,"Données manquantes")))</f>
        <v/>
      </c>
      <c r="N34" s="584"/>
      <c r="O34" s="583" t="str">
        <f>IF(COUNTA(O24:O32)&gt;=7,ROUND((SUM(O24:O32)/COUNTA(O24:O32)*9),0),IF(COUNTA(O24:O32)=0,"",IF(COUNTA(O24:O32)&lt;7,"Données manquantes")))</f>
        <v/>
      </c>
      <c r="P34" s="584"/>
      <c r="Q34" s="583" t="str">
        <f>IF(COUNTA(Q24:Q32)&gt;=7,ROUND((SUM(Q24:Q32)/COUNTA(Q24:Q32)*9),0),IF(COUNTA(Q24:Q32)=0,"",IF(COUNTA(Q24:Q32)&lt;7,"Données manquantes")))</f>
        <v/>
      </c>
      <c r="R34" s="584"/>
      <c r="S34" s="352" t="str">
        <f t="shared" si="0"/>
        <v/>
      </c>
      <c r="T34" s="352" t="str">
        <f t="shared" si="0"/>
        <v/>
      </c>
      <c r="U34" s="352" t="str">
        <f t="shared" si="0"/>
        <v/>
      </c>
      <c r="V34" s="352" t="str">
        <f t="shared" si="0"/>
        <v/>
      </c>
      <c r="W34" s="352" t="str">
        <f t="shared" si="0"/>
        <v/>
      </c>
      <c r="X34" s="352" t="str">
        <f t="shared" si="0"/>
        <v/>
      </c>
      <c r="Y34" s="352" t="str">
        <f t="shared" si="0"/>
        <v/>
      </c>
      <c r="Z34" s="352" t="str">
        <f t="shared" si="0"/>
        <v/>
      </c>
      <c r="AA34" s="352" t="str">
        <f>IF(COUNTA(AA24:AA32)&gt;=7,ROUND((SUM(AA24:AA32)/COUNTA(AA24:AA32)*9),0),IF(COUNTA(AA24:AA32)=0,"",IF(COUNTA(AA24:AA32)&lt;7,"Données manquantes")))</f>
        <v/>
      </c>
      <c r="AB34" s="352" t="str">
        <f t="shared" ref="AB34" si="1">IF(COUNTA(AB24:AB32)&gt;=7,ROUND((SUM(AB24:AB32)/COUNTA(AB24:AB32)*9),0),IF(COUNTA(AB24:AB32)=0,"",IF(COUNTA(AB24:AB32)&lt;7,"Données manquantes")))</f>
        <v/>
      </c>
      <c r="AC34" s="352" t="str">
        <f t="shared" si="0"/>
        <v/>
      </c>
      <c r="AD34" s="352" t="str">
        <f t="shared" si="0"/>
        <v/>
      </c>
      <c r="AE34" s="352" t="str">
        <f t="shared" si="0"/>
        <v/>
      </c>
      <c r="AF34" s="352" t="str">
        <f t="shared" si="0"/>
        <v/>
      </c>
      <c r="AG34" s="352" t="str">
        <f t="shared" si="0"/>
        <v/>
      </c>
      <c r="AH34" s="352" t="str">
        <f>IF(COUNTA(AH24:AH32)&gt;=7,ROUND((SUM(AH24:AH32)/COUNTA(AH24:AH32)*9),0),IF(COUNTA(AH24:AH32)=0,"",IF(COUNTA(AH24:AH32)&lt;7,"Données manquantes")))</f>
        <v/>
      </c>
      <c r="AI34" s="353" t="str">
        <f>IF(COUNTA(AI24:AI32)&gt;=7,ROUND((SUM(AI24:AI32)/COUNTA(AI24:AI32)*9),0),IF(COUNTA(AI24:AI32)=0,"",IF(COUNTA(AI24:AI32)&lt;7,"Données manquantes")))</f>
        <v/>
      </c>
      <c r="AJ34" s="7"/>
    </row>
    <row r="35" spans="1:36" ht="15" customHeight="1" x14ac:dyDescent="0.25">
      <c r="A35" s="7"/>
      <c r="B35" s="7"/>
      <c r="C35" s="315"/>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
    </row>
    <row r="36" spans="1:36" ht="15" customHeight="1" thickBot="1" x14ac:dyDescent="0.3">
      <c r="A36" s="7"/>
      <c r="B36" s="7"/>
      <c r="C36" s="47" t="s">
        <v>95</v>
      </c>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
    </row>
    <row r="37" spans="1:36" ht="32.25" customHeight="1" x14ac:dyDescent="0.2">
      <c r="A37" s="7"/>
      <c r="B37" s="7"/>
      <c r="C37" s="316" t="s">
        <v>96</v>
      </c>
      <c r="D37" s="454" t="s">
        <v>120</v>
      </c>
      <c r="E37" s="459" t="s">
        <v>120</v>
      </c>
      <c r="F37" s="318" t="s">
        <v>120</v>
      </c>
      <c r="G37" s="319" t="s">
        <v>120</v>
      </c>
      <c r="H37" s="319" t="s">
        <v>120</v>
      </c>
      <c r="I37" s="319" t="s">
        <v>120</v>
      </c>
      <c r="J37" s="319" t="s">
        <v>120</v>
      </c>
      <c r="K37" s="678" t="s">
        <v>120</v>
      </c>
      <c r="L37" s="679"/>
      <c r="M37" s="678" t="s">
        <v>120</v>
      </c>
      <c r="N37" s="679"/>
      <c r="O37" s="678" t="s">
        <v>120</v>
      </c>
      <c r="P37" s="679"/>
      <c r="Q37" s="678" t="s">
        <v>120</v>
      </c>
      <c r="R37" s="679"/>
      <c r="S37" s="319" t="s">
        <v>120</v>
      </c>
      <c r="T37" s="319" t="s">
        <v>120</v>
      </c>
      <c r="U37" s="319" t="s">
        <v>120</v>
      </c>
      <c r="V37" s="319" t="s">
        <v>120</v>
      </c>
      <c r="W37" s="319" t="s">
        <v>120</v>
      </c>
      <c r="X37" s="319" t="s">
        <v>120</v>
      </c>
      <c r="Y37" s="319" t="s">
        <v>120</v>
      </c>
      <c r="Z37" s="319" t="s">
        <v>120</v>
      </c>
      <c r="AA37" s="319" t="s">
        <v>120</v>
      </c>
      <c r="AB37" s="319" t="s">
        <v>120</v>
      </c>
      <c r="AC37" s="319" t="s">
        <v>120</v>
      </c>
      <c r="AD37" s="319" t="s">
        <v>120</v>
      </c>
      <c r="AE37" s="319" t="s">
        <v>120</v>
      </c>
      <c r="AF37" s="319" t="s">
        <v>120</v>
      </c>
      <c r="AG37" s="319" t="s">
        <v>120</v>
      </c>
      <c r="AH37" s="319" t="s">
        <v>120</v>
      </c>
      <c r="AI37" s="321" t="s">
        <v>120</v>
      </c>
      <c r="AJ37" s="7"/>
    </row>
    <row r="38" spans="1:36" ht="32.25" customHeight="1" x14ac:dyDescent="0.2">
      <c r="A38" s="7"/>
      <c r="B38" s="7"/>
      <c r="C38" s="316" t="s">
        <v>98</v>
      </c>
      <c r="D38" s="322"/>
      <c r="E38" s="317"/>
      <c r="F38" s="317"/>
      <c r="G38" s="324" t="str">
        <f>IF(COUNT(G47)=0,"",G47-$F47)</f>
        <v/>
      </c>
      <c r="H38" s="324" t="str">
        <f>IF(COUNT(H47)=0,"",H47-$F47)</f>
        <v/>
      </c>
      <c r="I38" s="324" t="str">
        <f>IF(COUNT(I47)=0,"",I47-$F47)</f>
        <v/>
      </c>
      <c r="J38" s="324" t="str">
        <f>IF(COUNT(J47)=0,"",J47-$F47)</f>
        <v/>
      </c>
      <c r="K38" s="676" t="str">
        <f>IF(COUNT(K47)=0,"",K47-$F47)</f>
        <v/>
      </c>
      <c r="L38" s="677"/>
      <c r="M38" s="676" t="str">
        <f>IF(COUNT(M47)=0,"",M47-$F47)</f>
        <v/>
      </c>
      <c r="N38" s="677"/>
      <c r="O38" s="676" t="str">
        <f>IF(COUNT(O47)=0,"",O47-$F47)</f>
        <v/>
      </c>
      <c r="P38" s="677"/>
      <c r="Q38" s="676" t="str">
        <f>IF(COUNT(Q47)=0,"",Q47-$F47)</f>
        <v/>
      </c>
      <c r="R38" s="677"/>
      <c r="S38" s="324" t="str">
        <f>IF(COUNT(S47)=0,"",S47-$F47)</f>
        <v/>
      </c>
      <c r="T38" s="324" t="str">
        <f t="shared" ref="T38:AI38" si="2">IF(COUNT(T47)=0,"",T47-$F47)</f>
        <v/>
      </c>
      <c r="U38" s="324" t="str">
        <f t="shared" si="2"/>
        <v/>
      </c>
      <c r="V38" s="324" t="str">
        <f t="shared" si="2"/>
        <v/>
      </c>
      <c r="W38" s="324" t="str">
        <f t="shared" si="2"/>
        <v/>
      </c>
      <c r="X38" s="324" t="str">
        <f t="shared" si="2"/>
        <v/>
      </c>
      <c r="Y38" s="324" t="str">
        <f t="shared" si="2"/>
        <v/>
      </c>
      <c r="Z38" s="324" t="str">
        <f t="shared" si="2"/>
        <v/>
      </c>
      <c r="AA38" s="324" t="str">
        <f t="shared" si="2"/>
        <v/>
      </c>
      <c r="AB38" s="324" t="str">
        <f t="shared" si="2"/>
        <v/>
      </c>
      <c r="AC38" s="324" t="str">
        <f t="shared" si="2"/>
        <v/>
      </c>
      <c r="AD38" s="324" t="str">
        <f t="shared" si="2"/>
        <v/>
      </c>
      <c r="AE38" s="324" t="str">
        <f t="shared" si="2"/>
        <v/>
      </c>
      <c r="AF38" s="324" t="str">
        <f t="shared" si="2"/>
        <v/>
      </c>
      <c r="AG38" s="324" t="str">
        <f t="shared" si="2"/>
        <v/>
      </c>
      <c r="AH38" s="324" t="str">
        <f t="shared" si="2"/>
        <v/>
      </c>
      <c r="AI38" s="325" t="str">
        <f t="shared" si="2"/>
        <v/>
      </c>
      <c r="AJ38" s="7"/>
    </row>
    <row r="39" spans="1:36" ht="32.25" customHeight="1" thickBot="1" x14ac:dyDescent="0.25">
      <c r="A39" s="7"/>
      <c r="B39" s="7"/>
      <c r="C39" s="316" t="s">
        <v>99</v>
      </c>
      <c r="D39" s="323"/>
      <c r="E39" s="329" t="str">
        <f t="shared" ref="E39:K39" si="3">IF(COUNT(E47)=0,"",E47-D47)</f>
        <v/>
      </c>
      <c r="F39" s="330" t="str">
        <f>IF(COUNT(F47)=0,"",F47-E47)</f>
        <v/>
      </c>
      <c r="G39" s="327" t="str">
        <f t="shared" si="3"/>
        <v/>
      </c>
      <c r="H39" s="327" t="str">
        <f t="shared" si="3"/>
        <v/>
      </c>
      <c r="I39" s="327" t="str">
        <f t="shared" si="3"/>
        <v/>
      </c>
      <c r="J39" s="327" t="str">
        <f t="shared" si="3"/>
        <v/>
      </c>
      <c r="K39" s="674" t="str">
        <f t="shared" si="3"/>
        <v/>
      </c>
      <c r="L39" s="675"/>
      <c r="M39" s="674" t="str">
        <f>IF(COUNT(M47)=0,"",K47-M47)</f>
        <v/>
      </c>
      <c r="N39" s="675"/>
      <c r="O39" s="674" t="str">
        <f>IF(COUNT(O47)=0,"",O47-M47)</f>
        <v/>
      </c>
      <c r="P39" s="675"/>
      <c r="Q39" s="674" t="str">
        <f>IF(COUNT(Q47)=0,"",Q47-O47)</f>
        <v/>
      </c>
      <c r="R39" s="675"/>
      <c r="S39" s="326" t="str">
        <f>IF(COUNT(S47)=0,"",S47-Q47)</f>
        <v/>
      </c>
      <c r="T39" s="326" t="str">
        <f>IF(COUNT(T47)=0,"",T47-S47)</f>
        <v/>
      </c>
      <c r="U39" s="326" t="str">
        <f>IF(COUNT(U47)=0,"",U47-T47)</f>
        <v/>
      </c>
      <c r="V39" s="326" t="str">
        <f t="shared" ref="V39:AI39" si="4">IF(COUNT(V47)=0,"",V47-U47)</f>
        <v/>
      </c>
      <c r="W39" s="326" t="str">
        <f t="shared" si="4"/>
        <v/>
      </c>
      <c r="X39" s="326" t="str">
        <f t="shared" si="4"/>
        <v/>
      </c>
      <c r="Y39" s="326" t="str">
        <f t="shared" si="4"/>
        <v/>
      </c>
      <c r="Z39" s="326" t="str">
        <f t="shared" si="4"/>
        <v/>
      </c>
      <c r="AA39" s="326" t="str">
        <f t="shared" si="4"/>
        <v/>
      </c>
      <c r="AB39" s="326" t="str">
        <f t="shared" si="4"/>
        <v/>
      </c>
      <c r="AC39" s="326" t="str">
        <f t="shared" si="4"/>
        <v/>
      </c>
      <c r="AD39" s="326" t="str">
        <f t="shared" si="4"/>
        <v/>
      </c>
      <c r="AE39" s="326" t="str">
        <f t="shared" si="4"/>
        <v/>
      </c>
      <c r="AF39" s="326" t="str">
        <f t="shared" si="4"/>
        <v/>
      </c>
      <c r="AG39" s="326" t="str">
        <f t="shared" si="4"/>
        <v/>
      </c>
      <c r="AH39" s="326" t="str">
        <f t="shared" si="4"/>
        <v/>
      </c>
      <c r="AI39" s="327" t="str">
        <f t="shared" si="4"/>
        <v/>
      </c>
      <c r="AJ39" s="298"/>
    </row>
    <row r="40" spans="1:36" ht="15" customHeight="1" x14ac:dyDescent="0.25">
      <c r="A40" s="7"/>
      <c r="B40" s="7"/>
      <c r="C40" s="315"/>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
    </row>
    <row r="41" spans="1:36" x14ac:dyDescent="0.2">
      <c r="A41" s="26" t="s">
        <v>121</v>
      </c>
      <c r="B41" s="7"/>
      <c r="C41" s="314" t="s">
        <v>65</v>
      </c>
      <c r="D41" s="96" t="s">
        <v>100</v>
      </c>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7"/>
    </row>
    <row r="42" spans="1:36" x14ac:dyDescent="0.2">
      <c r="A42" s="26" t="s">
        <v>122</v>
      </c>
      <c r="B42" s="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7"/>
    </row>
    <row r="43" spans="1:36" x14ac:dyDescent="0.2">
      <c r="A43" s="26"/>
      <c r="B43" s="7"/>
      <c r="C43" s="107"/>
      <c r="D43" s="96" t="s">
        <v>101</v>
      </c>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7"/>
    </row>
    <row r="44" spans="1:36" x14ac:dyDescent="0.2">
      <c r="A44" s="26" t="s">
        <v>123</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row>
    <row r="45" spans="1:36" ht="15" customHeight="1" x14ac:dyDescent="0.2">
      <c r="A45" s="26"/>
      <c r="B45" s="107"/>
      <c r="C45" s="468" t="s">
        <v>68</v>
      </c>
      <c r="D45" s="473">
        <v>10</v>
      </c>
      <c r="E45" s="474">
        <v>10</v>
      </c>
      <c r="F45" s="474">
        <v>10</v>
      </c>
      <c r="G45" s="474">
        <v>10</v>
      </c>
      <c r="H45" s="474">
        <v>10</v>
      </c>
      <c r="I45" s="474">
        <v>10</v>
      </c>
      <c r="J45" s="474">
        <v>10</v>
      </c>
      <c r="K45" s="686">
        <v>10</v>
      </c>
      <c r="L45" s="686"/>
      <c r="M45" s="686">
        <v>10</v>
      </c>
      <c r="N45" s="686"/>
      <c r="O45" s="686">
        <v>10</v>
      </c>
      <c r="P45" s="686"/>
      <c r="Q45" s="686">
        <v>10</v>
      </c>
      <c r="R45" s="686"/>
      <c r="S45" s="474">
        <v>10</v>
      </c>
      <c r="T45" s="474">
        <v>10</v>
      </c>
      <c r="U45" s="474">
        <v>10</v>
      </c>
      <c r="V45" s="474">
        <v>10</v>
      </c>
      <c r="W45" s="474">
        <v>10</v>
      </c>
      <c r="X45" s="474">
        <v>10</v>
      </c>
      <c r="Y45" s="474">
        <v>10</v>
      </c>
      <c r="Z45" s="474">
        <v>10</v>
      </c>
      <c r="AA45" s="474">
        <v>10</v>
      </c>
      <c r="AB45" s="474">
        <v>10</v>
      </c>
      <c r="AC45" s="474">
        <v>10</v>
      </c>
      <c r="AD45" s="474">
        <v>10</v>
      </c>
      <c r="AE45" s="474">
        <v>10</v>
      </c>
      <c r="AF45" s="474">
        <v>10</v>
      </c>
      <c r="AG45" s="474">
        <v>10</v>
      </c>
      <c r="AH45" s="474">
        <v>10</v>
      </c>
      <c r="AI45" s="474">
        <v>10</v>
      </c>
      <c r="AJ45" s="107"/>
    </row>
    <row r="46" spans="1:36" ht="15" customHeight="1" x14ac:dyDescent="0.25">
      <c r="A46" s="26"/>
      <c r="B46" s="107"/>
      <c r="C46" s="468" t="s">
        <v>70</v>
      </c>
      <c r="D46" s="473">
        <v>6</v>
      </c>
      <c r="E46" s="474">
        <v>6</v>
      </c>
      <c r="F46" s="473">
        <v>6</v>
      </c>
      <c r="G46" s="474">
        <v>6</v>
      </c>
      <c r="H46" s="473">
        <v>6</v>
      </c>
      <c r="I46" s="474">
        <v>6</v>
      </c>
      <c r="J46" s="473">
        <v>6</v>
      </c>
      <c r="K46" s="686">
        <v>6</v>
      </c>
      <c r="L46" s="688"/>
      <c r="M46" s="686">
        <v>6</v>
      </c>
      <c r="N46" s="688"/>
      <c r="O46" s="686">
        <v>6</v>
      </c>
      <c r="P46" s="688"/>
      <c r="Q46" s="686">
        <v>6</v>
      </c>
      <c r="R46" s="688"/>
      <c r="S46" s="474">
        <v>6</v>
      </c>
      <c r="T46" s="473">
        <v>6</v>
      </c>
      <c r="U46" s="474">
        <v>6</v>
      </c>
      <c r="V46" s="473">
        <v>5</v>
      </c>
      <c r="W46" s="474">
        <v>5</v>
      </c>
      <c r="X46" s="473">
        <v>5</v>
      </c>
      <c r="Y46" s="474">
        <v>5</v>
      </c>
      <c r="Z46" s="473">
        <v>5</v>
      </c>
      <c r="AA46" s="474">
        <v>5</v>
      </c>
      <c r="AB46" s="473">
        <v>5</v>
      </c>
      <c r="AC46" s="474">
        <v>5</v>
      </c>
      <c r="AD46" s="473">
        <v>5</v>
      </c>
      <c r="AE46" s="474">
        <v>5</v>
      </c>
      <c r="AF46" s="473">
        <v>5</v>
      </c>
      <c r="AG46" s="474">
        <v>5</v>
      </c>
      <c r="AH46" s="473">
        <v>5</v>
      </c>
      <c r="AI46" s="474">
        <v>5</v>
      </c>
      <c r="AJ46" s="107"/>
    </row>
    <row r="47" spans="1:36" ht="15" customHeight="1" x14ac:dyDescent="0.2">
      <c r="A47" s="26"/>
      <c r="B47" s="107"/>
      <c r="C47" s="468" t="s">
        <v>102</v>
      </c>
      <c r="D47" s="475" t="e">
        <f>IF(COUNTA(D24:D32)&gt;=7,ROUND((SUM(D24:D32)/COUNTA(D24:D32)*9),0),IF(COUNTA(D24:D32)&lt;7,#N/A))</f>
        <v>#N/A</v>
      </c>
      <c r="E47" s="475" t="e">
        <f t="shared" ref="E47:K47" si="5">IF(COUNTA(E24:E32)&gt;=7,ROUND((SUM(E24:E32)/COUNTA(E24:E32)*9),0),IF(COUNTA(E24:E32)&lt;7,#N/A))</f>
        <v>#N/A</v>
      </c>
      <c r="F47" s="475" t="e">
        <f t="shared" si="5"/>
        <v>#N/A</v>
      </c>
      <c r="G47" s="475" t="e">
        <f t="shared" si="5"/>
        <v>#N/A</v>
      </c>
      <c r="H47" s="475" t="e">
        <f t="shared" si="5"/>
        <v>#N/A</v>
      </c>
      <c r="I47" s="475" t="e">
        <f t="shared" si="5"/>
        <v>#N/A</v>
      </c>
      <c r="J47" s="475" t="e">
        <f t="shared" si="5"/>
        <v>#N/A</v>
      </c>
      <c r="K47" s="687" t="e">
        <f t="shared" si="5"/>
        <v>#N/A</v>
      </c>
      <c r="L47" s="687"/>
      <c r="M47" s="687" t="e">
        <f>IF(COUNTA(M24:M32)&gt;=7,ROUND((SUM(M24:M32)/COUNTA(M24:M32)*9),0),IF(COUNTA(M24:M32)&lt;7,#N/A))</f>
        <v>#N/A</v>
      </c>
      <c r="N47" s="687"/>
      <c r="O47" s="687" t="e">
        <f>IF(COUNTA(O24:O32)&gt;=7,ROUND((SUM(O24:O32)/COUNTA(O24:O32)*9),0),IF(COUNTA(O24:O32)&lt;7,#N/A))</f>
        <v>#N/A</v>
      </c>
      <c r="P47" s="687"/>
      <c r="Q47" s="687" t="e">
        <f>IF(COUNTA(Q24:Q32)&gt;=7,ROUND((SUM(Q24:Q32)/COUNTA(Q24:Q32)*9),0),IF(COUNTA(Q24:Q32)&lt;7,#N/A))</f>
        <v>#N/A</v>
      </c>
      <c r="R47" s="687"/>
      <c r="S47" s="475" t="e">
        <f>IF(COUNTA(S24:S32)&gt;=7,ROUND((SUM(S24:S32)/COUNTA(S24:S32)*9),0),IF(COUNTA(S24:S32)&lt;7,#N/A))</f>
        <v>#N/A</v>
      </c>
      <c r="T47" s="475" t="e">
        <f t="shared" ref="T47:AI47" si="6">IF(COUNTA(T24:T32)&gt;=7,ROUND((SUM(T24:T32)/COUNTA(T24:T32)*9),0),IF(COUNTA(T24:T32)&lt;7,#N/A))</f>
        <v>#N/A</v>
      </c>
      <c r="U47" s="475" t="e">
        <f t="shared" si="6"/>
        <v>#N/A</v>
      </c>
      <c r="V47" s="475" t="e">
        <f t="shared" si="6"/>
        <v>#N/A</v>
      </c>
      <c r="W47" s="475" t="e">
        <f t="shared" si="6"/>
        <v>#N/A</v>
      </c>
      <c r="X47" s="475" t="e">
        <f t="shared" si="6"/>
        <v>#N/A</v>
      </c>
      <c r="Y47" s="475" t="e">
        <f t="shared" si="6"/>
        <v>#N/A</v>
      </c>
      <c r="Z47" s="475" t="e">
        <f t="shared" si="6"/>
        <v>#N/A</v>
      </c>
      <c r="AA47" s="475" t="e">
        <f t="shared" si="6"/>
        <v>#N/A</v>
      </c>
      <c r="AB47" s="475" t="e">
        <f t="shared" si="6"/>
        <v>#N/A</v>
      </c>
      <c r="AC47" s="475" t="e">
        <f t="shared" si="6"/>
        <v>#N/A</v>
      </c>
      <c r="AD47" s="475" t="e">
        <f t="shared" si="6"/>
        <v>#N/A</v>
      </c>
      <c r="AE47" s="475" t="e">
        <f t="shared" si="6"/>
        <v>#N/A</v>
      </c>
      <c r="AF47" s="475" t="e">
        <f t="shared" si="6"/>
        <v>#N/A</v>
      </c>
      <c r="AG47" s="475" t="e">
        <f t="shared" si="6"/>
        <v>#N/A</v>
      </c>
      <c r="AH47" s="475" t="e">
        <f t="shared" si="6"/>
        <v>#N/A</v>
      </c>
      <c r="AI47" s="475" t="e">
        <f t="shared" si="6"/>
        <v>#N/A</v>
      </c>
      <c r="AJ47" s="107"/>
    </row>
    <row r="48" spans="1:36" x14ac:dyDescent="0.2">
      <c r="A48" s="26"/>
      <c r="B48" s="107"/>
      <c r="C48" s="468" t="s">
        <v>103</v>
      </c>
      <c r="D48" s="472" t="e">
        <v>#N/A</v>
      </c>
      <c r="E48" s="472" t="e">
        <v>#N/A</v>
      </c>
      <c r="F48" s="472" t="e">
        <v>#N/A</v>
      </c>
      <c r="G48" s="472" t="e">
        <f>IF(AND(G47&lt;G45,G47&lt;=$F47-$F46),G47,#N/A)</f>
        <v>#N/A</v>
      </c>
      <c r="H48" s="472" t="e">
        <f>IF(AND(H47&lt;H45,H47&lt;=$F47-$F46),H47,#N/A)</f>
        <v>#N/A</v>
      </c>
      <c r="I48" s="472" t="e">
        <f>IF(AND(I47&lt;I45,I47&lt;=$F47-$F46),I47,#N/A)</f>
        <v>#N/A</v>
      </c>
      <c r="J48" s="472" t="e">
        <f>IF(AND(J47&lt;J45,J47&lt;=$F47-$F46),J47,#N/A)</f>
        <v>#N/A</v>
      </c>
      <c r="K48" s="685" t="e">
        <f>IF(AND(K47&lt;K45,K47&lt;=$F47-$F46),K47,#N/A)</f>
        <v>#N/A</v>
      </c>
      <c r="L48" s="685"/>
      <c r="M48" s="685" t="e">
        <f>IF(AND(M47&lt;M45,M47&lt;=$F47-$F46),M47,#N/A)</f>
        <v>#N/A</v>
      </c>
      <c r="N48" s="685"/>
      <c r="O48" s="685" t="e">
        <f>IF(AND(O47&lt;O45,O47&lt;=$F47-$F46),O47,#N/A)</f>
        <v>#N/A</v>
      </c>
      <c r="P48" s="685"/>
      <c r="Q48" s="685" t="e">
        <f>IF(AND(Q47&lt;Q45,Q47&lt;=$F47-$F46),Q47,#N/A)</f>
        <v>#N/A</v>
      </c>
      <c r="R48" s="685"/>
      <c r="S48" s="472" t="e">
        <f>IF(AND(S47&lt;S45,S47&lt;=$F47-$F46),S47,#N/A)</f>
        <v>#N/A</v>
      </c>
      <c r="T48" s="472" t="e">
        <f t="shared" ref="T48:AI48" si="7">IF(AND(T47&lt;T45,T47&lt;=$F47-$F46),T47,#N/A)</f>
        <v>#N/A</v>
      </c>
      <c r="U48" s="472" t="e">
        <f t="shared" si="7"/>
        <v>#N/A</v>
      </c>
      <c r="V48" s="472" t="e">
        <f t="shared" si="7"/>
        <v>#N/A</v>
      </c>
      <c r="W48" s="472" t="e">
        <f t="shared" si="7"/>
        <v>#N/A</v>
      </c>
      <c r="X48" s="472" t="e">
        <f t="shared" si="7"/>
        <v>#N/A</v>
      </c>
      <c r="Y48" s="472" t="e">
        <f t="shared" si="7"/>
        <v>#N/A</v>
      </c>
      <c r="Z48" s="472" t="e">
        <f t="shared" si="7"/>
        <v>#N/A</v>
      </c>
      <c r="AA48" s="472" t="e">
        <f t="shared" si="7"/>
        <v>#N/A</v>
      </c>
      <c r="AB48" s="472" t="e">
        <f t="shared" si="7"/>
        <v>#N/A</v>
      </c>
      <c r="AC48" s="472" t="e">
        <f t="shared" si="7"/>
        <v>#N/A</v>
      </c>
      <c r="AD48" s="472" t="e">
        <f t="shared" si="7"/>
        <v>#N/A</v>
      </c>
      <c r="AE48" s="472" t="e">
        <f t="shared" si="7"/>
        <v>#N/A</v>
      </c>
      <c r="AF48" s="472" t="e">
        <f t="shared" si="7"/>
        <v>#N/A</v>
      </c>
      <c r="AG48" s="472" t="e">
        <f t="shared" si="7"/>
        <v>#N/A</v>
      </c>
      <c r="AH48" s="472" t="e">
        <f t="shared" si="7"/>
        <v>#N/A</v>
      </c>
      <c r="AI48" s="472" t="e">
        <f t="shared" si="7"/>
        <v>#N/A</v>
      </c>
      <c r="AJ48" s="107"/>
    </row>
    <row r="49" spans="1:36" x14ac:dyDescent="0.2">
      <c r="A49" s="26">
        <v>9</v>
      </c>
      <c r="B49" s="107"/>
      <c r="C49" s="468" t="s">
        <v>104</v>
      </c>
      <c r="D49" s="472" t="e">
        <v>#N/A</v>
      </c>
      <c r="E49" s="472" t="e">
        <f t="shared" ref="E49:K49" si="8">IF(AND(E47&gt;=D47+D46),E47,#N/A)</f>
        <v>#N/A</v>
      </c>
      <c r="F49" s="472" t="e">
        <f t="shared" si="8"/>
        <v>#N/A</v>
      </c>
      <c r="G49" s="472" t="e">
        <f t="shared" si="8"/>
        <v>#N/A</v>
      </c>
      <c r="H49" s="472" t="e">
        <f t="shared" si="8"/>
        <v>#N/A</v>
      </c>
      <c r="I49" s="472" t="e">
        <f t="shared" si="8"/>
        <v>#N/A</v>
      </c>
      <c r="J49" s="472" t="e">
        <f t="shared" si="8"/>
        <v>#N/A</v>
      </c>
      <c r="K49" s="685" t="e">
        <f t="shared" si="8"/>
        <v>#N/A</v>
      </c>
      <c r="L49" s="685"/>
      <c r="M49" s="685" t="e">
        <f>IF(AND(M47&gt;=K47+K46),M47,#N/A)</f>
        <v>#N/A</v>
      </c>
      <c r="N49" s="685"/>
      <c r="O49" s="685" t="e">
        <f>IF(AND(O47&gt;=M47+M46),O47,#N/A)</f>
        <v>#N/A</v>
      </c>
      <c r="P49" s="685"/>
      <c r="Q49" s="685" t="e">
        <f>IF(AND(Q47&gt;=O47+O46),Q47,#N/A)</f>
        <v>#N/A</v>
      </c>
      <c r="R49" s="685"/>
      <c r="S49" s="472" t="e">
        <f>IF(AND(S47&gt;=Q47+Q46),S47,#N/A)</f>
        <v>#N/A</v>
      </c>
      <c r="T49" s="472" t="e">
        <f t="shared" ref="T49:AI49" si="9">IF(AND(T47&gt;=S47+S46),T47,#N/A)</f>
        <v>#N/A</v>
      </c>
      <c r="U49" s="472" t="e">
        <f t="shared" si="9"/>
        <v>#N/A</v>
      </c>
      <c r="V49" s="472" t="e">
        <f t="shared" si="9"/>
        <v>#N/A</v>
      </c>
      <c r="W49" s="472" t="e">
        <f t="shared" si="9"/>
        <v>#N/A</v>
      </c>
      <c r="X49" s="472" t="e">
        <f t="shared" si="9"/>
        <v>#N/A</v>
      </c>
      <c r="Y49" s="472" t="e">
        <f t="shared" si="9"/>
        <v>#N/A</v>
      </c>
      <c r="Z49" s="472" t="e">
        <f t="shared" si="9"/>
        <v>#N/A</v>
      </c>
      <c r="AA49" s="472" t="e">
        <f t="shared" si="9"/>
        <v>#N/A</v>
      </c>
      <c r="AB49" s="472" t="e">
        <f t="shared" si="9"/>
        <v>#N/A</v>
      </c>
      <c r="AC49" s="472" t="e">
        <f t="shared" si="9"/>
        <v>#N/A</v>
      </c>
      <c r="AD49" s="472" t="e">
        <f t="shared" si="9"/>
        <v>#N/A</v>
      </c>
      <c r="AE49" s="472" t="e">
        <f t="shared" si="9"/>
        <v>#N/A</v>
      </c>
      <c r="AF49" s="472" t="e">
        <f t="shared" si="9"/>
        <v>#N/A</v>
      </c>
      <c r="AG49" s="472" t="e">
        <f t="shared" si="9"/>
        <v>#N/A</v>
      </c>
      <c r="AH49" s="472" t="e">
        <f t="shared" si="9"/>
        <v>#N/A</v>
      </c>
      <c r="AI49" s="472" t="e">
        <f t="shared" si="9"/>
        <v>#N/A</v>
      </c>
      <c r="AJ49" s="107"/>
    </row>
    <row r="50" spans="1:36" x14ac:dyDescent="0.2">
      <c r="A50" s="26">
        <v>8</v>
      </c>
      <c r="B50" s="107"/>
      <c r="C50" s="468" t="s">
        <v>105</v>
      </c>
      <c r="D50" s="472" t="e">
        <v>#N/A</v>
      </c>
      <c r="E50" s="472" t="e">
        <v>#N/A</v>
      </c>
      <c r="F50" s="472" t="e">
        <v>#N/A</v>
      </c>
      <c r="G50" s="472" t="e">
        <f>IF(AND(G47&gt;=$F47+$F46),G47,#N/A)</f>
        <v>#N/A</v>
      </c>
      <c r="H50" s="472" t="e">
        <f>IF(AND(H47&gt;=$F47+$F46),H47,#N/A)</f>
        <v>#N/A</v>
      </c>
      <c r="I50" s="472" t="e">
        <f>IF(AND(I47&gt;=$F47+$F46),I47,#N/A)</f>
        <v>#N/A</v>
      </c>
      <c r="J50" s="472" t="e">
        <f>IF(AND(J47&gt;=$F47+$F46),J47,#N/A)</f>
        <v>#N/A</v>
      </c>
      <c r="K50" s="685" t="e">
        <f>IF(AND(K47&gt;=$F47+$F46),K47,#N/A)</f>
        <v>#N/A</v>
      </c>
      <c r="L50" s="685"/>
      <c r="M50" s="685" t="e">
        <f>IF(AND(M47&gt;=$F47+$F46),M47,#N/A)</f>
        <v>#N/A</v>
      </c>
      <c r="N50" s="685"/>
      <c r="O50" s="685" t="e">
        <f>IF(AND(O47&gt;=$F47+$F46),O47,#N/A)</f>
        <v>#N/A</v>
      </c>
      <c r="P50" s="685"/>
      <c r="Q50" s="685" t="e">
        <f>IF(AND(Q47&gt;=$F47+$F46),Q47,#N/A)</f>
        <v>#N/A</v>
      </c>
      <c r="R50" s="685"/>
      <c r="S50" s="472" t="e">
        <f t="shared" ref="S50:AI50" si="10">IF(AND(S47&gt;=$F47+$F46),S47,#N/A)</f>
        <v>#N/A</v>
      </c>
      <c r="T50" s="472" t="e">
        <f t="shared" si="10"/>
        <v>#N/A</v>
      </c>
      <c r="U50" s="472" t="e">
        <f t="shared" si="10"/>
        <v>#N/A</v>
      </c>
      <c r="V50" s="472" t="e">
        <f t="shared" si="10"/>
        <v>#N/A</v>
      </c>
      <c r="W50" s="472" t="e">
        <f t="shared" si="10"/>
        <v>#N/A</v>
      </c>
      <c r="X50" s="472" t="e">
        <f t="shared" si="10"/>
        <v>#N/A</v>
      </c>
      <c r="Y50" s="472" t="e">
        <f t="shared" si="10"/>
        <v>#N/A</v>
      </c>
      <c r="Z50" s="472" t="e">
        <f t="shared" si="10"/>
        <v>#N/A</v>
      </c>
      <c r="AA50" s="472" t="e">
        <f t="shared" si="10"/>
        <v>#N/A</v>
      </c>
      <c r="AB50" s="472" t="e">
        <f t="shared" si="10"/>
        <v>#N/A</v>
      </c>
      <c r="AC50" s="472" t="e">
        <f t="shared" si="10"/>
        <v>#N/A</v>
      </c>
      <c r="AD50" s="472" t="e">
        <f t="shared" si="10"/>
        <v>#N/A</v>
      </c>
      <c r="AE50" s="472" t="e">
        <f t="shared" si="10"/>
        <v>#N/A</v>
      </c>
      <c r="AF50" s="472" t="e">
        <f t="shared" si="10"/>
        <v>#N/A</v>
      </c>
      <c r="AG50" s="472" t="e">
        <f t="shared" si="10"/>
        <v>#N/A</v>
      </c>
      <c r="AH50" s="472" t="e">
        <f t="shared" si="10"/>
        <v>#N/A</v>
      </c>
      <c r="AI50" s="472" t="e">
        <f t="shared" si="10"/>
        <v>#N/A</v>
      </c>
      <c r="AJ50" s="107"/>
    </row>
    <row r="51" spans="1:36" x14ac:dyDescent="0.2">
      <c r="A51" s="26"/>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row>
    <row r="52" spans="1:36" x14ac:dyDescent="0.2">
      <c r="A52" s="27">
        <v>10</v>
      </c>
    </row>
    <row r="53" spans="1:36" x14ac:dyDescent="0.2">
      <c r="A53" s="27">
        <v>11</v>
      </c>
    </row>
    <row r="54" spans="1:36" x14ac:dyDescent="0.2">
      <c r="A54" s="27">
        <v>12</v>
      </c>
    </row>
    <row r="55" spans="1:36" x14ac:dyDescent="0.2">
      <c r="A55" s="27">
        <v>13</v>
      </c>
    </row>
    <row r="56" spans="1:36" x14ac:dyDescent="0.2">
      <c r="A56" s="27">
        <v>14</v>
      </c>
    </row>
    <row r="57" spans="1:36" x14ac:dyDescent="0.2">
      <c r="A57" s="27">
        <v>15</v>
      </c>
    </row>
    <row r="58" spans="1:36" x14ac:dyDescent="0.2">
      <c r="A58" s="27">
        <v>16</v>
      </c>
    </row>
    <row r="59" spans="1:36" x14ac:dyDescent="0.2">
      <c r="A59" s="27">
        <v>17</v>
      </c>
    </row>
  </sheetData>
  <sheetProtection sheet="1" selectLockedCells="1"/>
  <mergeCells count="107">
    <mergeCell ref="L12:R12"/>
    <mergeCell ref="L13:R13"/>
    <mergeCell ref="L14:P14"/>
    <mergeCell ref="L15:P15"/>
    <mergeCell ref="Q15:R15"/>
    <mergeCell ref="Q14:R14"/>
    <mergeCell ref="Q21:R21"/>
    <mergeCell ref="Q22:R22"/>
    <mergeCell ref="Q23:R23"/>
    <mergeCell ref="O21:P21"/>
    <mergeCell ref="O22:P22"/>
    <mergeCell ref="O23:P23"/>
    <mergeCell ref="K21:L21"/>
    <mergeCell ref="K22:L22"/>
    <mergeCell ref="K23:L23"/>
    <mergeCell ref="M21:N21"/>
    <mergeCell ref="M22:N22"/>
    <mergeCell ref="M23:N23"/>
    <mergeCell ref="Q30:R30"/>
    <mergeCell ref="Q31:R31"/>
    <mergeCell ref="Q32:R32"/>
    <mergeCell ref="Q34:R34"/>
    <mergeCell ref="O31:P31"/>
    <mergeCell ref="O32:P32"/>
    <mergeCell ref="O34:P34"/>
    <mergeCell ref="O30:P30"/>
    <mergeCell ref="K31:L31"/>
    <mergeCell ref="K32:L32"/>
    <mergeCell ref="K34:L34"/>
    <mergeCell ref="M31:N31"/>
    <mergeCell ref="O24:P24"/>
    <mergeCell ref="O25:P25"/>
    <mergeCell ref="Q27:R27"/>
    <mergeCell ref="Q28:R28"/>
    <mergeCell ref="Q29:R29"/>
    <mergeCell ref="O26:P26"/>
    <mergeCell ref="O27:P27"/>
    <mergeCell ref="O28:P28"/>
    <mergeCell ref="O29:P29"/>
    <mergeCell ref="Q24:R24"/>
    <mergeCell ref="Q25:R25"/>
    <mergeCell ref="Q26:R26"/>
    <mergeCell ref="K24:L24"/>
    <mergeCell ref="K25:L25"/>
    <mergeCell ref="M32:N32"/>
    <mergeCell ref="M34:N34"/>
    <mergeCell ref="K26:L26"/>
    <mergeCell ref="K27:L27"/>
    <mergeCell ref="K28:L28"/>
    <mergeCell ref="K29:L29"/>
    <mergeCell ref="K30:L30"/>
    <mergeCell ref="M26:N26"/>
    <mergeCell ref="M27:N27"/>
    <mergeCell ref="M28:N28"/>
    <mergeCell ref="M29:N29"/>
    <mergeCell ref="M30:N30"/>
    <mergeCell ref="M24:N24"/>
    <mergeCell ref="M25:N25"/>
    <mergeCell ref="L10:O10"/>
    <mergeCell ref="N11:O11"/>
    <mergeCell ref="P10:P11"/>
    <mergeCell ref="L8:L9"/>
    <mergeCell ref="N9:O9"/>
    <mergeCell ref="N8:O8"/>
    <mergeCell ref="Q8:R8"/>
    <mergeCell ref="Q9:R9"/>
    <mergeCell ref="M3:R3"/>
    <mergeCell ref="L5:R5"/>
    <mergeCell ref="L4:R4"/>
    <mergeCell ref="L7:R7"/>
    <mergeCell ref="L6:R6"/>
    <mergeCell ref="O37:P37"/>
    <mergeCell ref="O38:P38"/>
    <mergeCell ref="O39:P39"/>
    <mergeCell ref="Q37:R37"/>
    <mergeCell ref="Q38:R38"/>
    <mergeCell ref="Q39:R39"/>
    <mergeCell ref="K37:L37"/>
    <mergeCell ref="K38:L38"/>
    <mergeCell ref="K39:L39"/>
    <mergeCell ref="M37:N37"/>
    <mergeCell ref="M38:N38"/>
    <mergeCell ref="M39:N39"/>
    <mergeCell ref="K45:L45"/>
    <mergeCell ref="M45:N45"/>
    <mergeCell ref="O45:P45"/>
    <mergeCell ref="Q45:R45"/>
    <mergeCell ref="O50:P50"/>
    <mergeCell ref="O48:P48"/>
    <mergeCell ref="O49:P49"/>
    <mergeCell ref="Q48:R48"/>
    <mergeCell ref="Q50:R50"/>
    <mergeCell ref="Q49:R49"/>
    <mergeCell ref="K48:L48"/>
    <mergeCell ref="K50:L50"/>
    <mergeCell ref="K49:L49"/>
    <mergeCell ref="M48:N48"/>
    <mergeCell ref="M50:N50"/>
    <mergeCell ref="M49:N49"/>
    <mergeCell ref="K47:L47"/>
    <mergeCell ref="M47:N47"/>
    <mergeCell ref="O47:P47"/>
    <mergeCell ref="Q47:R47"/>
    <mergeCell ref="K46:L46"/>
    <mergeCell ref="M46:N46"/>
    <mergeCell ref="O46:P46"/>
    <mergeCell ref="Q46:R46"/>
  </mergeCells>
  <conditionalFormatting sqref="D32:X32 Z32:AI32">
    <cfRule type="cellIs" dxfId="1" priority="2" operator="greaterThanOrEqual">
      <formula>1</formula>
    </cfRule>
  </conditionalFormatting>
  <conditionalFormatting sqref="Y32">
    <cfRule type="cellIs" dxfId="0" priority="1" operator="greaterThanOrEqual">
      <formula>1</formula>
    </cfRule>
  </conditionalFormatting>
  <dataValidations count="2">
    <dataValidation type="list" allowBlank="1" showInputMessage="1" showErrorMessage="1" sqref="Q24:Q32 D24:K32 M24:M32 O24:O32 S24:AI32" xr:uid="{00000000-0002-0000-0300-000000000000}">
      <formula1>Scores</formula1>
    </dataValidation>
    <dataValidation type="list" allowBlank="1" showInputMessage="1" showErrorMessage="1" sqref="T24:AI32" xr:uid="{00000000-0002-0000-0300-000001000000}">
      <formula1>$A$7:$A$11</formula1>
    </dataValidation>
  </dataValidations>
  <pageMargins left="0.70866141732283472" right="0.70866141732283472" top="0.74803149606299213" bottom="0.74803149606299213" header="0.31496062992125984" footer="0.31496062992125984"/>
  <pageSetup scale="5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'C:\Users\User\Documents\STEVE\TRAVAIL\MSSS\ÉCHELLES DE MESURE\Dernière version\CORRECTION\EXEMPLES\[Chiffrier_Excel_cas_seb_rencontre_10.xlsx]Menu_déroulant'!#REF!</xm:f>
          </x14:formula1>
          <xm:sqref>F24:K32 M24:M32 O24:O32 Q24:Q32 S24:S32</xm:sqref>
        </x14:dataValidation>
        <x14:dataValidation type="list" allowBlank="1" showInputMessage="1" showErrorMessage="1" xr:uid="{00000000-0002-0000-0300-000003000000}">
          <x14:formula1>
            <xm:f>Menu_déroulant!$A$7:$A$10</xm:f>
          </x14:formula1>
          <xm:sqref>D24:E32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39997558519241921"/>
    <pageSetUpPr fitToPage="1"/>
  </sheetPr>
  <dimension ref="A1:AJ86"/>
  <sheetViews>
    <sheetView zoomScale="70" zoomScaleNormal="70" workbookViewId="0">
      <selection activeCell="D27" sqref="D27:D31"/>
    </sheetView>
  </sheetViews>
  <sheetFormatPr baseColWidth="10" defaultColWidth="11.42578125" defaultRowHeight="15" x14ac:dyDescent="0.25"/>
  <cols>
    <col min="1" max="1" width="2.5703125" customWidth="1"/>
    <col min="2" max="2" width="5" customWidth="1"/>
    <col min="3" max="3" width="57" customWidth="1"/>
    <col min="4" max="12" width="15.28515625" customWidth="1"/>
    <col min="13" max="13" width="5.5703125" customWidth="1"/>
    <col min="14" max="15" width="10.28515625" customWidth="1"/>
    <col min="16" max="17" width="5.5703125" customWidth="1"/>
    <col min="18" max="18" width="10.28515625" customWidth="1"/>
    <col min="19" max="20" width="8" customWidth="1"/>
    <col min="21" max="35" width="15.28515625" customWidth="1"/>
  </cols>
  <sheetData>
    <row r="1" spans="1:36" s="6" customFormat="1" ht="14.25"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s="6" customFormat="1" thickBo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s="6" customFormat="1" ht="27" customHeight="1" x14ac:dyDescent="0.2">
      <c r="A3" s="7"/>
      <c r="B3" s="7"/>
      <c r="C3" s="7"/>
      <c r="D3" s="7"/>
      <c r="E3" s="7"/>
      <c r="F3" s="7"/>
      <c r="G3" s="7"/>
      <c r="H3" s="7"/>
      <c r="I3" s="7"/>
      <c r="J3" s="7"/>
      <c r="K3" s="7"/>
      <c r="L3" s="7"/>
      <c r="M3" s="7"/>
      <c r="N3" s="265" t="s">
        <v>8</v>
      </c>
      <c r="O3" s="601" t="str">
        <f>IF(IDENTIFICATION!D20=0,"",IDENTIFICATION!D20)</f>
        <v/>
      </c>
      <c r="P3" s="601"/>
      <c r="Q3" s="601"/>
      <c r="R3" s="736"/>
      <c r="S3" s="736"/>
      <c r="T3" s="737"/>
      <c r="U3" s="7"/>
      <c r="V3" s="7"/>
      <c r="W3" s="7"/>
      <c r="X3" s="7"/>
      <c r="Y3" s="7"/>
      <c r="Z3" s="7"/>
      <c r="AA3" s="7"/>
      <c r="AB3" s="7"/>
      <c r="AC3" s="7"/>
      <c r="AD3" s="7"/>
      <c r="AE3" s="7"/>
      <c r="AF3" s="7"/>
      <c r="AG3" s="7"/>
      <c r="AH3" s="7"/>
      <c r="AI3" s="7"/>
      <c r="AJ3" s="7"/>
    </row>
    <row r="4" spans="1:36" s="6" customFormat="1" ht="9" customHeight="1" x14ac:dyDescent="0.2">
      <c r="A4" s="7"/>
      <c r="B4" s="7"/>
      <c r="C4" s="7"/>
      <c r="D4" s="7"/>
      <c r="E4" s="7"/>
      <c r="F4" s="7"/>
      <c r="G4" s="7"/>
      <c r="H4" s="7"/>
      <c r="I4" s="7"/>
      <c r="J4" s="7"/>
      <c r="K4" s="7"/>
      <c r="L4" s="7"/>
      <c r="M4" s="7"/>
      <c r="N4" s="628" t="s">
        <v>9</v>
      </c>
      <c r="O4" s="738"/>
      <c r="P4" s="738"/>
      <c r="Q4" s="738"/>
      <c r="R4" s="738"/>
      <c r="S4" s="738"/>
      <c r="T4" s="739"/>
      <c r="U4" s="7"/>
      <c r="V4" s="7"/>
      <c r="W4" s="7"/>
      <c r="X4" s="7"/>
      <c r="Y4" s="7"/>
      <c r="Z4" s="7"/>
      <c r="AA4" s="7"/>
      <c r="AB4" s="7"/>
      <c r="AC4" s="7"/>
      <c r="AD4" s="7"/>
      <c r="AE4" s="7"/>
      <c r="AF4" s="7"/>
      <c r="AG4" s="7"/>
      <c r="AH4" s="7"/>
      <c r="AI4" s="7"/>
      <c r="AJ4" s="7"/>
    </row>
    <row r="5" spans="1:36" s="6" customFormat="1" ht="18" customHeight="1" x14ac:dyDescent="0.2">
      <c r="A5" s="7"/>
      <c r="B5" s="7"/>
      <c r="C5" s="7"/>
      <c r="D5" s="7"/>
      <c r="E5" s="7"/>
      <c r="F5" s="7"/>
      <c r="G5" s="7"/>
      <c r="H5" s="7"/>
      <c r="I5" s="7"/>
      <c r="J5" s="7"/>
      <c r="K5" s="7"/>
      <c r="L5" s="7"/>
      <c r="M5" s="7"/>
      <c r="N5" s="606" t="str">
        <f>IF(IDENTIFICATION!C22=0,"",IDENTIFICATION!C22)</f>
        <v/>
      </c>
      <c r="O5" s="740"/>
      <c r="P5" s="740"/>
      <c r="Q5" s="740"/>
      <c r="R5" s="740"/>
      <c r="S5" s="740"/>
      <c r="T5" s="741"/>
      <c r="U5" s="7"/>
      <c r="V5" s="7"/>
      <c r="W5" s="7"/>
      <c r="X5" s="7"/>
      <c r="Y5" s="7"/>
      <c r="Z5" s="7"/>
      <c r="AA5" s="7"/>
      <c r="AB5" s="7"/>
      <c r="AC5" s="7"/>
      <c r="AD5" s="7"/>
      <c r="AE5" s="7"/>
      <c r="AF5" s="7"/>
      <c r="AG5" s="7"/>
      <c r="AH5" s="7"/>
      <c r="AI5" s="7"/>
      <c r="AJ5" s="7"/>
    </row>
    <row r="6" spans="1:36" s="6" customFormat="1" ht="9" customHeight="1" x14ac:dyDescent="0.2">
      <c r="A6" s="7"/>
      <c r="B6" s="7"/>
      <c r="C6" s="7"/>
      <c r="D6" s="7"/>
      <c r="E6" s="7"/>
      <c r="F6" s="7"/>
      <c r="G6" s="7"/>
      <c r="H6" s="7"/>
      <c r="I6" s="7"/>
      <c r="J6" s="7"/>
      <c r="K6" s="7"/>
      <c r="L6" s="7"/>
      <c r="M6" s="7"/>
      <c r="N6" s="628" t="s">
        <v>10</v>
      </c>
      <c r="O6" s="738"/>
      <c r="P6" s="738"/>
      <c r="Q6" s="738"/>
      <c r="R6" s="738"/>
      <c r="S6" s="738"/>
      <c r="T6" s="739"/>
      <c r="U6" s="7"/>
      <c r="V6" s="7"/>
      <c r="W6" s="7"/>
      <c r="X6" s="7"/>
      <c r="Y6" s="7"/>
      <c r="Z6" s="7"/>
      <c r="AA6" s="7"/>
      <c r="AB6" s="7"/>
      <c r="AC6" s="7"/>
      <c r="AD6" s="7"/>
      <c r="AE6" s="7"/>
      <c r="AF6" s="7"/>
      <c r="AG6" s="7"/>
      <c r="AH6" s="7"/>
      <c r="AI6" s="7"/>
      <c r="AJ6" s="7"/>
    </row>
    <row r="7" spans="1:36" s="6" customFormat="1" ht="18" customHeight="1" x14ac:dyDescent="0.2">
      <c r="A7" s="7"/>
      <c r="B7" s="7"/>
      <c r="C7" s="33" t="s">
        <v>124</v>
      </c>
      <c r="D7" s="7"/>
      <c r="E7" s="7"/>
      <c r="F7" s="7"/>
      <c r="G7" s="7"/>
      <c r="H7" s="7"/>
      <c r="I7" s="7"/>
      <c r="J7" s="7"/>
      <c r="K7" s="7"/>
      <c r="L7" s="7"/>
      <c r="M7" s="7"/>
      <c r="N7" s="742" t="str">
        <f>IF(IDENTIFICATION!C24=0,"",IDENTIFICATION!C24)</f>
        <v/>
      </c>
      <c r="O7" s="743"/>
      <c r="P7" s="743"/>
      <c r="Q7" s="743"/>
      <c r="R7" s="743"/>
      <c r="S7" s="743"/>
      <c r="T7" s="744"/>
      <c r="U7" s="7"/>
      <c r="V7" s="7"/>
      <c r="W7" s="7"/>
      <c r="X7" s="7"/>
      <c r="Y7" s="7"/>
      <c r="Z7" s="7"/>
      <c r="AA7" s="7"/>
      <c r="AB7" s="7"/>
      <c r="AC7" s="7"/>
      <c r="AD7" s="7"/>
      <c r="AE7" s="7"/>
      <c r="AF7" s="7"/>
      <c r="AG7" s="7"/>
      <c r="AH7" s="7"/>
      <c r="AI7" s="7"/>
      <c r="AJ7" s="7"/>
    </row>
    <row r="8" spans="1:36" s="6" customFormat="1" ht="9" customHeight="1" x14ac:dyDescent="0.2">
      <c r="A8" s="7"/>
      <c r="B8" s="7"/>
      <c r="C8" s="7"/>
      <c r="D8" s="7"/>
      <c r="E8" s="7"/>
      <c r="F8" s="7"/>
      <c r="G8" s="7"/>
      <c r="H8" s="7"/>
      <c r="I8" s="7"/>
      <c r="J8" s="7"/>
      <c r="K8" s="7"/>
      <c r="L8" s="7"/>
      <c r="M8" s="7"/>
      <c r="N8" s="629" t="s">
        <v>11</v>
      </c>
      <c r="O8" s="248" t="s">
        <v>3</v>
      </c>
      <c r="P8" s="693" t="s">
        <v>4</v>
      </c>
      <c r="Q8" s="694"/>
      <c r="R8" s="98" t="s">
        <v>5</v>
      </c>
      <c r="S8" s="747" t="s">
        <v>12</v>
      </c>
      <c r="T8" s="748"/>
      <c r="U8" s="7"/>
      <c r="V8" s="7"/>
      <c r="W8" s="7"/>
      <c r="X8" s="7"/>
      <c r="Y8" s="7"/>
      <c r="Z8" s="7"/>
      <c r="AA8" s="7"/>
      <c r="AB8" s="7"/>
      <c r="AC8" s="7"/>
      <c r="AD8" s="7"/>
      <c r="AE8" s="7"/>
      <c r="AF8" s="7"/>
      <c r="AG8" s="7"/>
      <c r="AH8" s="7"/>
      <c r="AI8" s="7"/>
      <c r="AJ8" s="7"/>
    </row>
    <row r="9" spans="1:36" s="6" customFormat="1" ht="18" customHeight="1" x14ac:dyDescent="0.2">
      <c r="A9" s="7"/>
      <c r="B9" s="29"/>
      <c r="C9" s="735" t="s">
        <v>125</v>
      </c>
      <c r="D9" s="735"/>
      <c r="E9" s="735"/>
      <c r="F9" s="735"/>
      <c r="G9" s="735"/>
      <c r="H9" s="735"/>
      <c r="I9" s="735"/>
      <c r="J9" s="735"/>
      <c r="K9" s="735"/>
      <c r="L9" s="735"/>
      <c r="M9" s="30"/>
      <c r="N9" s="630"/>
      <c r="O9" s="249" t="str">
        <f>IF(IDENTIFICATION!D26=0,"",IDENTIFICATION!D26)</f>
        <v/>
      </c>
      <c r="P9" s="692" t="str">
        <f>IF(IDENTIFICATION!E26=0,"",IDENTIFICATION!E26)</f>
        <v/>
      </c>
      <c r="Q9" s="692"/>
      <c r="R9" s="120" t="str">
        <f>IF(IDENTIFICATION!F26=0,"",IDENTIFICATION!F26)</f>
        <v/>
      </c>
      <c r="S9" s="695" t="str">
        <f>IF(IDENTIFICATION!G26=0,"",IDENTIFICATION!G26)</f>
        <v/>
      </c>
      <c r="T9" s="696"/>
      <c r="U9" s="7"/>
      <c r="V9" s="7"/>
      <c r="W9" s="7"/>
      <c r="X9" s="7"/>
      <c r="Y9" s="7"/>
      <c r="Z9" s="7"/>
      <c r="AA9" s="7"/>
      <c r="AB9" s="7"/>
      <c r="AC9" s="7"/>
      <c r="AD9" s="7"/>
      <c r="AE9" s="7"/>
      <c r="AF9" s="7"/>
      <c r="AG9" s="7"/>
      <c r="AH9" s="7"/>
      <c r="AI9" s="7"/>
      <c r="AJ9" s="7"/>
    </row>
    <row r="10" spans="1:36" s="6" customFormat="1" ht="9" customHeight="1" x14ac:dyDescent="0.2">
      <c r="A10" s="7"/>
      <c r="B10" s="29"/>
      <c r="C10" s="735"/>
      <c r="D10" s="735"/>
      <c r="E10" s="735"/>
      <c r="F10" s="735"/>
      <c r="G10" s="735"/>
      <c r="H10" s="735"/>
      <c r="I10" s="735"/>
      <c r="J10" s="735"/>
      <c r="K10" s="735"/>
      <c r="L10" s="735"/>
      <c r="M10" s="30"/>
      <c r="N10" s="270" t="s">
        <v>13</v>
      </c>
      <c r="O10" s="99"/>
      <c r="P10" s="749"/>
      <c r="Q10" s="750"/>
      <c r="R10" s="745" t="s">
        <v>14</v>
      </c>
      <c r="S10" s="246" t="s">
        <v>3</v>
      </c>
      <c r="T10" s="81" t="s">
        <v>4</v>
      </c>
      <c r="U10" s="7"/>
      <c r="V10" s="7"/>
      <c r="W10" s="7"/>
      <c r="X10" s="7"/>
      <c r="Y10" s="7"/>
      <c r="Z10" s="7"/>
      <c r="AA10" s="7"/>
      <c r="AB10" s="7"/>
      <c r="AC10" s="7"/>
      <c r="AD10" s="7"/>
      <c r="AE10" s="7"/>
      <c r="AF10" s="7"/>
      <c r="AG10" s="7"/>
      <c r="AH10" s="7"/>
      <c r="AI10" s="7"/>
      <c r="AJ10" s="7"/>
    </row>
    <row r="11" spans="1:36" s="6" customFormat="1" ht="18" customHeight="1" x14ac:dyDescent="0.2">
      <c r="A11" s="7"/>
      <c r="B11" s="29"/>
      <c r="C11" s="735"/>
      <c r="D11" s="735"/>
      <c r="E11" s="735"/>
      <c r="F11" s="735"/>
      <c r="G11" s="735"/>
      <c r="H11" s="735"/>
      <c r="I11" s="735"/>
      <c r="J11" s="735"/>
      <c r="K11" s="735"/>
      <c r="L11" s="735"/>
      <c r="M11" s="30"/>
      <c r="N11" s="266" t="str">
        <f>IF(IDENTIFICATION!C28=0,"",IDENTIFICATION!C28)</f>
        <v/>
      </c>
      <c r="O11" s="263" t="str">
        <f>IF(IDENTIFICATION!D28=0,"",IDENTIFICATION!D28)</f>
        <v/>
      </c>
      <c r="P11" s="689" t="str">
        <f>IF(IDENTIFICATION!E28=0,"",IDENTIFICATION!E28)</f>
        <v/>
      </c>
      <c r="Q11" s="689"/>
      <c r="R11" s="746"/>
      <c r="S11" s="269" t="str">
        <f>IF(IDENTIFICATION!G28=0,"",IDENTIFICATION!G28)</f>
        <v/>
      </c>
      <c r="T11" s="271" t="str">
        <f>IF(IDENTIFICATION!H28=0,"",IDENTIFICATION!H28)</f>
        <v/>
      </c>
      <c r="U11" s="7"/>
      <c r="V11" s="7"/>
      <c r="W11" s="7"/>
      <c r="X11" s="7"/>
      <c r="Y11" s="7"/>
      <c r="Z11" s="7"/>
      <c r="AA11" s="7"/>
      <c r="AB11" s="7"/>
      <c r="AC11" s="7"/>
      <c r="AD11" s="7"/>
      <c r="AE11" s="7"/>
      <c r="AF11" s="7"/>
      <c r="AG11" s="7"/>
      <c r="AH11" s="7"/>
      <c r="AI11" s="7"/>
      <c r="AJ11" s="7"/>
    </row>
    <row r="12" spans="1:36" s="6" customFormat="1" ht="7.5" customHeight="1" x14ac:dyDescent="0.2">
      <c r="A12" s="7"/>
      <c r="B12" s="7"/>
      <c r="C12" s="735"/>
      <c r="D12" s="735"/>
      <c r="E12" s="735"/>
      <c r="F12" s="735"/>
      <c r="G12" s="735"/>
      <c r="H12" s="735"/>
      <c r="I12" s="735"/>
      <c r="J12" s="735"/>
      <c r="K12" s="735"/>
      <c r="L12" s="735"/>
      <c r="M12" s="7"/>
      <c r="N12" s="614" t="s">
        <v>15</v>
      </c>
      <c r="O12" s="519"/>
      <c r="P12" s="519"/>
      <c r="Q12" s="519"/>
      <c r="R12" s="519"/>
      <c r="S12" s="519"/>
      <c r="T12" s="615"/>
      <c r="U12" s="7"/>
      <c r="V12" s="7"/>
      <c r="W12" s="7"/>
      <c r="X12" s="7"/>
      <c r="Y12" s="7"/>
      <c r="Z12" s="7"/>
      <c r="AA12" s="7"/>
      <c r="AB12" s="7"/>
      <c r="AC12" s="7"/>
      <c r="AD12" s="7"/>
      <c r="AE12" s="7"/>
      <c r="AF12" s="7"/>
      <c r="AG12" s="7"/>
      <c r="AH12" s="7"/>
      <c r="AI12" s="7"/>
      <c r="AJ12" s="7"/>
    </row>
    <row r="13" spans="1:36" ht="15" customHeight="1" x14ac:dyDescent="0.25">
      <c r="A13" s="1"/>
      <c r="B13" s="1"/>
      <c r="C13" s="735"/>
      <c r="D13" s="735"/>
      <c r="E13" s="735"/>
      <c r="F13" s="735"/>
      <c r="G13" s="735"/>
      <c r="H13" s="735"/>
      <c r="I13" s="735"/>
      <c r="J13" s="735"/>
      <c r="K13" s="735"/>
      <c r="L13" s="735"/>
      <c r="M13" s="1"/>
      <c r="N13" s="616" t="str">
        <f>IF(IDENTIFICATION!C30=0,"",IDENTIFICATION!C30)</f>
        <v/>
      </c>
      <c r="O13" s="617"/>
      <c r="P13" s="617"/>
      <c r="Q13" s="617"/>
      <c r="R13" s="617"/>
      <c r="S13" s="617"/>
      <c r="T13" s="618"/>
      <c r="U13" s="1"/>
      <c r="V13" s="1"/>
      <c r="W13" s="1"/>
      <c r="X13" s="1"/>
      <c r="Y13" s="1"/>
      <c r="Z13" s="1"/>
      <c r="AA13" s="1"/>
      <c r="AB13" s="1"/>
      <c r="AC13" s="1"/>
      <c r="AD13" s="1"/>
      <c r="AE13" s="1"/>
      <c r="AF13" s="1"/>
      <c r="AG13" s="1"/>
      <c r="AH13" s="1"/>
      <c r="AI13" s="1"/>
      <c r="AJ13" s="1"/>
    </row>
    <row r="14" spans="1:36" ht="7.5" customHeight="1" x14ac:dyDescent="0.25">
      <c r="A14" s="1"/>
      <c r="B14" s="1"/>
      <c r="C14" s="751" t="s">
        <v>126</v>
      </c>
      <c r="D14" s="751"/>
      <c r="E14" s="751"/>
      <c r="F14" s="751"/>
      <c r="G14" s="751"/>
      <c r="H14" s="751"/>
      <c r="I14" s="751"/>
      <c r="J14" s="751"/>
      <c r="K14" s="751"/>
      <c r="L14" s="751"/>
      <c r="M14" s="1"/>
      <c r="N14" s="614" t="s">
        <v>16</v>
      </c>
      <c r="O14" s="519"/>
      <c r="P14" s="519"/>
      <c r="Q14" s="519"/>
      <c r="R14" s="519"/>
      <c r="S14" s="519" t="s">
        <v>17</v>
      </c>
      <c r="T14" s="615"/>
      <c r="U14" s="1"/>
      <c r="V14" s="1"/>
      <c r="W14" s="1"/>
      <c r="X14" s="1"/>
      <c r="Y14" s="1"/>
      <c r="Z14" s="1"/>
      <c r="AA14" s="1"/>
      <c r="AB14" s="1"/>
      <c r="AC14" s="1"/>
      <c r="AD14" s="1"/>
      <c r="AE14" s="1"/>
      <c r="AF14" s="1"/>
      <c r="AG14" s="1"/>
      <c r="AH14" s="1"/>
      <c r="AI14" s="1"/>
      <c r="AJ14" s="1"/>
    </row>
    <row r="15" spans="1:36" ht="15" customHeight="1" thickBot="1" x14ac:dyDescent="0.3">
      <c r="A15" s="1"/>
      <c r="B15" s="1"/>
      <c r="C15" s="751"/>
      <c r="D15" s="751"/>
      <c r="E15" s="751"/>
      <c r="F15" s="751"/>
      <c r="G15" s="751"/>
      <c r="H15" s="751"/>
      <c r="I15" s="751"/>
      <c r="J15" s="751"/>
      <c r="K15" s="751"/>
      <c r="L15" s="751"/>
      <c r="M15" s="1"/>
      <c r="N15" s="619" t="str">
        <f>IF(IDENTIFICATION!C32=0,"",IDENTIFICATION!C32)</f>
        <v/>
      </c>
      <c r="O15" s="620"/>
      <c r="P15" s="620"/>
      <c r="Q15" s="620"/>
      <c r="R15" s="621"/>
      <c r="S15" s="622" t="str">
        <f>IF(IDENTIFICATION!G32=0,"",IDENTIFICATION!G32)</f>
        <v/>
      </c>
      <c r="T15" s="623"/>
      <c r="U15" s="1"/>
      <c r="V15" s="1"/>
      <c r="W15" s="1"/>
      <c r="X15" s="1"/>
      <c r="Y15" s="1"/>
      <c r="Z15" s="1"/>
      <c r="AA15" s="1"/>
      <c r="AB15" s="1"/>
      <c r="AC15" s="1"/>
      <c r="AD15" s="1"/>
      <c r="AE15" s="1"/>
      <c r="AF15" s="1"/>
      <c r="AG15" s="1"/>
      <c r="AH15" s="1"/>
      <c r="AI15" s="1"/>
      <c r="AJ15" s="1"/>
    </row>
    <row r="16" spans="1:36" ht="110.25" customHeight="1" x14ac:dyDescent="0.25">
      <c r="A16" s="1"/>
      <c r="B16" s="1"/>
      <c r="C16" s="54" t="s">
        <v>127</v>
      </c>
      <c r="D16" s="735" t="s">
        <v>128</v>
      </c>
      <c r="E16" s="735"/>
      <c r="F16" s="735"/>
      <c r="G16" s="735"/>
      <c r="H16" s="5"/>
      <c r="I16" s="5"/>
      <c r="J16" s="5"/>
      <c r="K16" s="5"/>
      <c r="L16" s="5"/>
      <c r="M16" s="5"/>
      <c r="N16" s="1"/>
      <c r="O16" s="1"/>
      <c r="P16" s="1"/>
      <c r="Q16" s="1"/>
      <c r="R16" s="1"/>
      <c r="S16" s="1"/>
      <c r="T16" s="1"/>
      <c r="U16" s="1"/>
      <c r="V16" s="1"/>
      <c r="W16" s="1"/>
      <c r="X16" s="1"/>
      <c r="Y16" s="1"/>
      <c r="Z16" s="1"/>
      <c r="AA16" s="1"/>
      <c r="AB16" s="1"/>
      <c r="AC16" s="1"/>
      <c r="AD16" s="1"/>
      <c r="AE16" s="1"/>
      <c r="AF16" s="1"/>
      <c r="AG16" s="1"/>
      <c r="AH16" s="1"/>
      <c r="AI16" s="1"/>
      <c r="AJ16" s="1"/>
    </row>
    <row r="17" spans="1:36" ht="7.5" customHeight="1" x14ac:dyDescent="0.25">
      <c r="A17" s="1"/>
      <c r="B17" s="1"/>
      <c r="C17" s="3"/>
      <c r="D17" s="3"/>
      <c r="E17" s="3"/>
      <c r="F17" s="3"/>
      <c r="G17" s="3"/>
      <c r="H17" s="5"/>
      <c r="I17" s="5"/>
      <c r="J17" s="5"/>
      <c r="K17" s="5"/>
      <c r="L17" s="5"/>
      <c r="M17" s="5"/>
      <c r="N17" s="1"/>
      <c r="O17" s="1"/>
      <c r="P17" s="1"/>
      <c r="Q17" s="1"/>
      <c r="R17" s="1"/>
      <c r="S17" s="1"/>
      <c r="T17" s="1"/>
      <c r="U17" s="1"/>
      <c r="V17" s="1"/>
      <c r="W17" s="1"/>
      <c r="X17" s="1"/>
      <c r="Y17" s="1"/>
      <c r="Z17" s="1"/>
      <c r="AA17" s="1"/>
      <c r="AB17" s="1"/>
      <c r="AC17" s="1"/>
      <c r="AD17" s="1"/>
      <c r="AE17" s="1"/>
      <c r="AF17" s="1"/>
      <c r="AG17" s="1"/>
      <c r="AH17" s="1"/>
      <c r="AI17" s="1"/>
      <c r="AJ17" s="1"/>
    </row>
    <row r="18" spans="1:36" s="6" customFormat="1" ht="15" customHeight="1" x14ac:dyDescent="0.2">
      <c r="A18" s="7"/>
      <c r="B18" s="7"/>
      <c r="C18" s="12" t="s">
        <v>129</v>
      </c>
      <c r="D18" s="12"/>
      <c r="E18" s="12"/>
      <c r="F18" s="12"/>
      <c r="G18" s="12"/>
      <c r="H18" s="12"/>
      <c r="I18" s="12"/>
      <c r="J18" s="12"/>
      <c r="K18" s="12"/>
      <c r="L18" s="7"/>
      <c r="M18" s="7"/>
      <c r="N18" s="7"/>
      <c r="O18" s="7"/>
      <c r="P18" s="7"/>
      <c r="Q18" s="7"/>
      <c r="R18" s="7"/>
      <c r="S18" s="7"/>
      <c r="T18" s="7"/>
      <c r="U18" s="7"/>
      <c r="V18" s="7"/>
      <c r="W18" s="7"/>
      <c r="X18" s="7"/>
      <c r="Y18" s="7"/>
      <c r="Z18" s="7"/>
      <c r="AA18" s="7"/>
      <c r="AB18" s="7"/>
      <c r="AC18" s="7"/>
      <c r="AD18" s="7"/>
      <c r="AE18" s="7"/>
      <c r="AF18" s="7"/>
      <c r="AG18" s="7"/>
      <c r="AH18" s="7"/>
      <c r="AI18" s="7"/>
      <c r="AJ18" s="7"/>
    </row>
    <row r="19" spans="1:36" s="6" customFormat="1" ht="7.5" customHeight="1" x14ac:dyDescent="0.2">
      <c r="A19" s="7"/>
      <c r="B19" s="7"/>
      <c r="C19" s="12"/>
      <c r="D19" s="12"/>
      <c r="E19" s="12"/>
      <c r="F19" s="12"/>
      <c r="G19" s="12"/>
      <c r="H19" s="12"/>
      <c r="I19" s="12"/>
      <c r="J19" s="12"/>
      <c r="K19" s="12"/>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s="6" customFormat="1" ht="15" customHeight="1" x14ac:dyDescent="0.2">
      <c r="A20" s="7"/>
      <c r="B20" s="7"/>
      <c r="C20" s="13" t="s">
        <v>130</v>
      </c>
      <c r="D20" s="12"/>
      <c r="E20" s="12"/>
      <c r="F20" s="12"/>
      <c r="G20" s="12"/>
      <c r="H20" s="12"/>
      <c r="I20" s="12"/>
      <c r="J20" s="12"/>
      <c r="K20" s="12"/>
      <c r="L20" s="7"/>
      <c r="M20" s="7"/>
      <c r="N20" s="7"/>
      <c r="O20" s="7"/>
      <c r="P20" s="7"/>
      <c r="Q20" s="7"/>
      <c r="R20" s="7"/>
      <c r="S20" s="7"/>
      <c r="T20" s="7"/>
      <c r="U20" s="7"/>
      <c r="V20" s="7"/>
      <c r="W20" s="7"/>
      <c r="X20" s="7"/>
      <c r="Y20" s="7"/>
      <c r="Z20" s="7"/>
      <c r="AA20" s="7"/>
      <c r="AB20" s="7"/>
      <c r="AC20" s="7"/>
      <c r="AD20" s="7"/>
      <c r="AE20" s="7"/>
      <c r="AF20" s="7"/>
      <c r="AG20" s="7"/>
      <c r="AH20" s="7"/>
      <c r="AI20" s="7"/>
      <c r="AJ20" s="7"/>
    </row>
    <row r="21" spans="1:36" ht="17.25" customHeight="1" thickBot="1" x14ac:dyDescent="0.3">
      <c r="A21" s="7"/>
      <c r="B21" s="7"/>
      <c r="C21" s="7"/>
      <c r="D21" s="7"/>
      <c r="E21" s="17"/>
      <c r="F21" s="17"/>
      <c r="G21" s="17"/>
      <c r="H21" s="7"/>
      <c r="I21" s="7"/>
      <c r="J21" s="7"/>
      <c r="K21" s="7"/>
      <c r="L21" s="7"/>
      <c r="M21" s="7"/>
      <c r="N21" s="7"/>
      <c r="O21" s="7"/>
      <c r="P21" s="7"/>
      <c r="Q21" s="7"/>
      <c r="R21" s="1"/>
      <c r="S21" s="1"/>
      <c r="T21" s="1"/>
      <c r="U21" s="1"/>
      <c r="V21" s="1"/>
      <c r="W21" s="1"/>
      <c r="X21" s="1"/>
      <c r="Y21" s="1"/>
      <c r="Z21" s="1"/>
      <c r="AA21" s="1"/>
      <c r="AB21" s="1"/>
      <c r="AC21" s="1"/>
      <c r="AD21" s="1"/>
      <c r="AE21" s="1"/>
      <c r="AF21" s="1"/>
      <c r="AG21" s="1"/>
      <c r="AH21" s="1"/>
      <c r="AI21" s="1"/>
      <c r="AJ21" s="1"/>
    </row>
    <row r="22" spans="1:36" ht="30" customHeight="1" x14ac:dyDescent="0.25">
      <c r="A22" s="26"/>
      <c r="B22" s="7"/>
      <c r="C22" s="7"/>
      <c r="D22" s="139" t="s">
        <v>53</v>
      </c>
      <c r="E22" s="219" t="s">
        <v>54</v>
      </c>
      <c r="F22" s="752" t="s">
        <v>55</v>
      </c>
      <c r="G22" s="753"/>
      <c r="H22" s="753"/>
      <c r="I22" s="753"/>
      <c r="J22" s="753"/>
      <c r="K22" s="753"/>
      <c r="L22" s="753"/>
      <c r="M22" s="753"/>
      <c r="N22" s="753"/>
      <c r="O22" s="753"/>
      <c r="P22" s="753"/>
      <c r="Q22" s="753"/>
      <c r="R22" s="753"/>
      <c r="S22" s="753"/>
      <c r="T22" s="753"/>
      <c r="U22" s="753"/>
      <c r="V22" s="753"/>
      <c r="W22" s="753"/>
      <c r="X22" s="753"/>
      <c r="Y22" s="753"/>
      <c r="Z22" s="753"/>
      <c r="AA22" s="753"/>
      <c r="AB22" s="753"/>
      <c r="AC22" s="753"/>
      <c r="AD22" s="753"/>
      <c r="AE22" s="753"/>
      <c r="AF22" s="753"/>
      <c r="AG22" s="753"/>
      <c r="AH22" s="753"/>
      <c r="AI22" s="754"/>
      <c r="AJ22" s="1"/>
    </row>
    <row r="23" spans="1:36" x14ac:dyDescent="0.25">
      <c r="A23" s="26" t="s">
        <v>122</v>
      </c>
      <c r="B23" s="7"/>
      <c r="C23" s="7"/>
      <c r="D23" s="224">
        <v>-2</v>
      </c>
      <c r="E23" s="225">
        <v>-1</v>
      </c>
      <c r="F23" s="221">
        <v>1</v>
      </c>
      <c r="G23" s="100">
        <v>2</v>
      </c>
      <c r="H23" s="100">
        <v>3</v>
      </c>
      <c r="I23" s="100">
        <v>4</v>
      </c>
      <c r="J23" s="100">
        <v>5</v>
      </c>
      <c r="K23" s="100">
        <v>6</v>
      </c>
      <c r="L23" s="100">
        <v>7</v>
      </c>
      <c r="M23" s="767">
        <v>8</v>
      </c>
      <c r="N23" s="768"/>
      <c r="O23" s="767">
        <v>9</v>
      </c>
      <c r="P23" s="768"/>
      <c r="Q23" s="767">
        <v>10</v>
      </c>
      <c r="R23" s="768"/>
      <c r="S23" s="767">
        <v>11</v>
      </c>
      <c r="T23" s="768"/>
      <c r="U23" s="100">
        <v>12</v>
      </c>
      <c r="V23" s="100">
        <v>13</v>
      </c>
      <c r="W23" s="100">
        <v>14</v>
      </c>
      <c r="X23" s="100">
        <v>15</v>
      </c>
      <c r="Y23" s="100">
        <v>16</v>
      </c>
      <c r="Z23" s="100">
        <v>17</v>
      </c>
      <c r="AA23" s="100">
        <v>18</v>
      </c>
      <c r="AB23" s="100">
        <v>19</v>
      </c>
      <c r="AC23" s="100">
        <v>20</v>
      </c>
      <c r="AD23" s="100">
        <v>21</v>
      </c>
      <c r="AE23" s="100">
        <v>22</v>
      </c>
      <c r="AF23" s="100">
        <v>23</v>
      </c>
      <c r="AG23" s="100">
        <v>24</v>
      </c>
      <c r="AH23" s="185">
        <v>25</v>
      </c>
      <c r="AI23" s="148">
        <v>26</v>
      </c>
      <c r="AJ23" s="1"/>
    </row>
    <row r="24" spans="1:36" ht="30" customHeight="1" x14ac:dyDescent="0.25">
      <c r="A24" s="26"/>
      <c r="B24" s="7"/>
      <c r="C24" s="147" t="s">
        <v>56</v>
      </c>
      <c r="D24" s="159" t="str">
        <f>IF(WSAS!F22=0,"",WSAS!F22)</f>
        <v/>
      </c>
      <c r="E24" s="222" t="str">
        <f>IF(WSAS!G22=0,"",WSAS!G22)</f>
        <v/>
      </c>
      <c r="F24" s="202" t="str">
        <f>IF(WSAS!H22=0,"",WSAS!H22)</f>
        <v/>
      </c>
      <c r="G24" s="162" t="str">
        <f>IF(WSAS!I22=0,"",WSAS!I22)</f>
        <v/>
      </c>
      <c r="H24" s="162" t="str">
        <f>IF(WSAS!J22=0,"",WSAS!J22)</f>
        <v/>
      </c>
      <c r="I24" s="162" t="str">
        <f>IF(WSAS!K22=0,"",WSAS!K22)</f>
        <v/>
      </c>
      <c r="J24" s="162" t="str">
        <f>IF(WSAS!L22=0,"",WSAS!L22)</f>
        <v/>
      </c>
      <c r="K24" s="162" t="str">
        <f>IF(WSAS!M22=0,"",WSAS!M22)</f>
        <v/>
      </c>
      <c r="L24" s="162" t="str">
        <f>IF(WSAS!N22=0,"",WSAS!N22)</f>
        <v/>
      </c>
      <c r="M24" s="591" t="str">
        <f>IF(WSAS!P22=0,"",WSAS!P22)</f>
        <v/>
      </c>
      <c r="N24" s="592"/>
      <c r="O24" s="591" t="str">
        <f>IF(WSAS!R22=0,"",WSAS!R22)</f>
        <v/>
      </c>
      <c r="P24" s="592"/>
      <c r="Q24" s="591" t="str">
        <f>IF(WSAS!T22=0,"",WSAS!T22)</f>
        <v/>
      </c>
      <c r="R24" s="592"/>
      <c r="S24" s="591" t="str">
        <f>IF(WSAS!V22=0,"",WSAS!V22)</f>
        <v/>
      </c>
      <c r="T24" s="592"/>
      <c r="U24" s="154" t="str">
        <f>IF(WSAS!W22=0,"",WSAS!W22)</f>
        <v/>
      </c>
      <c r="V24" s="154" t="str">
        <f>IF(WSAS!X22=0,"",WSAS!X22)</f>
        <v/>
      </c>
      <c r="W24" s="154" t="str">
        <f>IF(WSAS!Y22=0,"",WSAS!Y22)</f>
        <v/>
      </c>
      <c r="X24" s="154" t="str">
        <f>IF(WSAS!Z22=0,"",WSAS!Z22)</f>
        <v/>
      </c>
      <c r="Y24" s="154" t="str">
        <f>IF(WSAS!AA22=0,"",WSAS!AA22)</f>
        <v/>
      </c>
      <c r="Z24" s="154" t="str">
        <f>IF(WSAS!AB22=0,"",WSAS!AB22)</f>
        <v/>
      </c>
      <c r="AA24" s="154" t="str">
        <f>IF(WSAS!AC22=0,"",WSAS!AC22)</f>
        <v/>
      </c>
      <c r="AB24" s="154" t="str">
        <f>IF(WSAS!AD22=0,"",WSAS!AD22)</f>
        <v/>
      </c>
      <c r="AC24" s="154" t="str">
        <f>IF(WSAS!AE22=0,"",WSAS!AE22)</f>
        <v/>
      </c>
      <c r="AD24" s="154" t="str">
        <f>IF(WSAS!AF22=0,"",WSAS!AF22)</f>
        <v/>
      </c>
      <c r="AE24" s="154" t="str">
        <f>IF(WSAS!AG22=0,"",WSAS!AG22)</f>
        <v/>
      </c>
      <c r="AF24" s="154" t="str">
        <f>IF(WSAS!AH22=0,"",WSAS!AH22)</f>
        <v/>
      </c>
      <c r="AG24" s="154" t="str">
        <f>IF(WSAS!AI22=0,"",WSAS!AI22)</f>
        <v/>
      </c>
      <c r="AH24" s="181" t="str">
        <f>IF(WSAS!AJ22=0,"",WSAS!AJ22)</f>
        <v/>
      </c>
      <c r="AI24" s="155" t="str">
        <f>IF(WSAS!AK22=0,"",WSAS!AK22)</f>
        <v/>
      </c>
      <c r="AJ24" s="1"/>
    </row>
    <row r="25" spans="1:36" ht="15.75" thickBot="1" x14ac:dyDescent="0.3">
      <c r="A25" s="26"/>
      <c r="B25" s="7"/>
      <c r="C25" s="113" t="s">
        <v>57</v>
      </c>
      <c r="D25" s="160" t="str">
        <f>IF(WSAS!F23=0,"",WSAS!F23)</f>
        <v/>
      </c>
      <c r="E25" s="210" t="str">
        <f>IF(WSAS!G23=0,"",WSAS!G23)</f>
        <v/>
      </c>
      <c r="F25" s="203" t="str">
        <f>IF(WSAS!H23=0,"",WSAS!H23)</f>
        <v/>
      </c>
      <c r="G25" s="157" t="str">
        <f>IF(WSAS!I23=0,"",WSAS!I23)</f>
        <v/>
      </c>
      <c r="H25" s="157" t="str">
        <f>IF(WSAS!J23=0,"",WSAS!J23)</f>
        <v/>
      </c>
      <c r="I25" s="157" t="str">
        <f>IF(WSAS!K23=0,"",WSAS!K23)</f>
        <v/>
      </c>
      <c r="J25" s="157" t="str">
        <f>IF(WSAS!L23=0,"",WSAS!L23)</f>
        <v/>
      </c>
      <c r="K25" s="157" t="str">
        <f>IF(WSAS!M23=0,"",WSAS!M23)</f>
        <v/>
      </c>
      <c r="L25" s="157" t="str">
        <f>IF(WSAS!N23=0,"",WSAS!N23)</f>
        <v/>
      </c>
      <c r="M25" s="593" t="str">
        <f>IF(WSAS!P23=0,"",WSAS!P23)</f>
        <v/>
      </c>
      <c r="N25" s="594"/>
      <c r="O25" s="593" t="str">
        <f>IF(WSAS!R23=0,"",WSAS!R23)</f>
        <v/>
      </c>
      <c r="P25" s="594"/>
      <c r="Q25" s="593" t="str">
        <f>IF(WSAS!T23=0,"",WSAS!T23)</f>
        <v/>
      </c>
      <c r="R25" s="594"/>
      <c r="S25" s="593" t="str">
        <f>IF(WSAS!V23=0,"",WSAS!V23)</f>
        <v/>
      </c>
      <c r="T25" s="594"/>
      <c r="U25" s="157" t="str">
        <f>IF(WSAS!W23=0,"",WSAS!W23)</f>
        <v/>
      </c>
      <c r="V25" s="157" t="str">
        <f>IF(WSAS!X23=0,"",WSAS!X23)</f>
        <v/>
      </c>
      <c r="W25" s="157" t="str">
        <f>IF(WSAS!Y23=0,"",WSAS!Y23)</f>
        <v/>
      </c>
      <c r="X25" s="157" t="str">
        <f>IF(WSAS!Z23=0,"",WSAS!Z23)</f>
        <v/>
      </c>
      <c r="Y25" s="157" t="str">
        <f>IF(WSAS!AA23=0,"",WSAS!AA23)</f>
        <v/>
      </c>
      <c r="Z25" s="157" t="str">
        <f>IF(WSAS!AB23=0,"",WSAS!AB23)</f>
        <v/>
      </c>
      <c r="AA25" s="157" t="str">
        <f>IF(WSAS!AC23=0,"",WSAS!AC23)</f>
        <v/>
      </c>
      <c r="AB25" s="157" t="str">
        <f>IF(WSAS!AD23=0,"",WSAS!AD23)</f>
        <v/>
      </c>
      <c r="AC25" s="157" t="str">
        <f>IF(WSAS!AE23=0,"",WSAS!AE23)</f>
        <v/>
      </c>
      <c r="AD25" s="157" t="str">
        <f>IF(WSAS!AF23=0,"",WSAS!AF23)</f>
        <v/>
      </c>
      <c r="AE25" s="157" t="str">
        <f>IF(WSAS!AG23=0,"",WSAS!AG23)</f>
        <v/>
      </c>
      <c r="AF25" s="157" t="str">
        <f>IF(WSAS!AH23=0,"",WSAS!AH23)</f>
        <v/>
      </c>
      <c r="AG25" s="157" t="str">
        <f>IF(WSAS!AI23=0,"",WSAS!AI23)</f>
        <v/>
      </c>
      <c r="AH25" s="182" t="str">
        <f>IF(WSAS!AJ23=0,"",WSAS!AJ23)</f>
        <v/>
      </c>
      <c r="AI25" s="158" t="str">
        <f>IF(WSAS!AK23=0,"",WSAS!AK23)</f>
        <v/>
      </c>
      <c r="AJ25" s="1"/>
    </row>
    <row r="26" spans="1:36" ht="28.15" customHeight="1" x14ac:dyDescent="0.25">
      <c r="A26" s="26"/>
      <c r="B26" s="510">
        <v>1</v>
      </c>
      <c r="C26" s="733" t="s">
        <v>131</v>
      </c>
      <c r="D26" s="734"/>
      <c r="E26" s="734"/>
      <c r="F26" s="734"/>
      <c r="G26" s="734"/>
      <c r="H26" s="734"/>
      <c r="I26" s="734"/>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2"/>
      <c r="AJ26" s="1"/>
    </row>
    <row r="27" spans="1:36" ht="28.15" customHeight="1" x14ac:dyDescent="0.25">
      <c r="A27" s="26" t="s">
        <v>123</v>
      </c>
      <c r="B27" s="718"/>
      <c r="C27" s="496" t="s">
        <v>132</v>
      </c>
      <c r="D27" s="732"/>
      <c r="E27" s="732"/>
      <c r="F27" s="732"/>
      <c r="G27" s="732"/>
      <c r="H27" s="732"/>
      <c r="I27" s="732"/>
      <c r="J27" s="732"/>
      <c r="K27" s="732"/>
      <c r="L27" s="732"/>
      <c r="M27" s="709"/>
      <c r="N27" s="710"/>
      <c r="O27" s="709"/>
      <c r="P27" s="710"/>
      <c r="Q27" s="709"/>
      <c r="R27" s="710"/>
      <c r="S27" s="709"/>
      <c r="T27" s="710"/>
      <c r="U27" s="707"/>
      <c r="V27" s="758"/>
      <c r="W27" s="707"/>
      <c r="X27" s="758"/>
      <c r="Y27" s="707"/>
      <c r="Z27" s="758"/>
      <c r="AA27" s="707"/>
      <c r="AB27" s="758"/>
      <c r="AC27" s="707"/>
      <c r="AD27" s="758"/>
      <c r="AE27" s="707"/>
      <c r="AF27" s="769"/>
      <c r="AG27" s="792"/>
      <c r="AH27" s="755"/>
      <c r="AI27" s="780"/>
      <c r="AJ27" s="1"/>
    </row>
    <row r="28" spans="1:36" ht="28.15" customHeight="1" x14ac:dyDescent="0.25">
      <c r="A28" s="26">
        <v>0</v>
      </c>
      <c r="B28" s="718"/>
      <c r="C28" s="497" t="s">
        <v>133</v>
      </c>
      <c r="D28" s="707"/>
      <c r="E28" s="707"/>
      <c r="F28" s="707"/>
      <c r="G28" s="707"/>
      <c r="H28" s="707"/>
      <c r="I28" s="707"/>
      <c r="J28" s="707"/>
      <c r="K28" s="707"/>
      <c r="L28" s="707"/>
      <c r="M28" s="711"/>
      <c r="N28" s="712"/>
      <c r="O28" s="711"/>
      <c r="P28" s="712"/>
      <c r="Q28" s="711"/>
      <c r="R28" s="712"/>
      <c r="S28" s="711"/>
      <c r="T28" s="712"/>
      <c r="U28" s="707"/>
      <c r="V28" s="570"/>
      <c r="W28" s="707"/>
      <c r="X28" s="570"/>
      <c r="Y28" s="707"/>
      <c r="Z28" s="570"/>
      <c r="AA28" s="707"/>
      <c r="AB28" s="570"/>
      <c r="AC28" s="707"/>
      <c r="AD28" s="570"/>
      <c r="AE28" s="707"/>
      <c r="AF28" s="770"/>
      <c r="AG28" s="765"/>
      <c r="AH28" s="756"/>
      <c r="AI28" s="780"/>
      <c r="AJ28" s="1"/>
    </row>
    <row r="29" spans="1:36" ht="28.15" customHeight="1" x14ac:dyDescent="0.25">
      <c r="A29" s="26">
        <v>1</v>
      </c>
      <c r="B29" s="507"/>
      <c r="C29" s="497" t="s">
        <v>134</v>
      </c>
      <c r="D29" s="707"/>
      <c r="E29" s="707"/>
      <c r="F29" s="707"/>
      <c r="G29" s="707"/>
      <c r="H29" s="707"/>
      <c r="I29" s="707"/>
      <c r="J29" s="707"/>
      <c r="K29" s="707"/>
      <c r="L29" s="707"/>
      <c r="M29" s="711"/>
      <c r="N29" s="712"/>
      <c r="O29" s="711"/>
      <c r="P29" s="712"/>
      <c r="Q29" s="711"/>
      <c r="R29" s="712"/>
      <c r="S29" s="711"/>
      <c r="T29" s="712"/>
      <c r="U29" s="707"/>
      <c r="V29" s="570"/>
      <c r="W29" s="707"/>
      <c r="X29" s="570"/>
      <c r="Y29" s="707"/>
      <c r="Z29" s="570"/>
      <c r="AA29" s="707"/>
      <c r="AB29" s="570"/>
      <c r="AC29" s="707"/>
      <c r="AD29" s="570"/>
      <c r="AE29" s="707"/>
      <c r="AF29" s="770"/>
      <c r="AG29" s="765"/>
      <c r="AH29" s="756"/>
      <c r="AI29" s="780"/>
      <c r="AJ29" s="1"/>
    </row>
    <row r="30" spans="1:36" ht="29.25" x14ac:dyDescent="0.25">
      <c r="A30" s="26">
        <v>2</v>
      </c>
      <c r="B30" s="507"/>
      <c r="C30" s="497" t="s">
        <v>135</v>
      </c>
      <c r="D30" s="707"/>
      <c r="E30" s="707"/>
      <c r="F30" s="707"/>
      <c r="G30" s="707"/>
      <c r="H30" s="707"/>
      <c r="I30" s="707"/>
      <c r="J30" s="707"/>
      <c r="K30" s="707"/>
      <c r="L30" s="707"/>
      <c r="M30" s="711"/>
      <c r="N30" s="712"/>
      <c r="O30" s="711"/>
      <c r="P30" s="712"/>
      <c r="Q30" s="711"/>
      <c r="R30" s="712"/>
      <c r="S30" s="711"/>
      <c r="T30" s="712"/>
      <c r="U30" s="707"/>
      <c r="V30" s="570"/>
      <c r="W30" s="707"/>
      <c r="X30" s="570"/>
      <c r="Y30" s="707"/>
      <c r="Z30" s="570"/>
      <c r="AA30" s="707"/>
      <c r="AB30" s="570"/>
      <c r="AC30" s="707"/>
      <c r="AD30" s="570"/>
      <c r="AE30" s="707"/>
      <c r="AF30" s="770"/>
      <c r="AG30" s="765"/>
      <c r="AH30" s="756"/>
      <c r="AI30" s="780"/>
      <c r="AJ30" s="1"/>
    </row>
    <row r="31" spans="1:36" ht="30" thickBot="1" x14ac:dyDescent="0.3">
      <c r="A31" s="26">
        <v>3</v>
      </c>
      <c r="B31" s="508"/>
      <c r="C31" s="498" t="s">
        <v>136</v>
      </c>
      <c r="D31" s="708"/>
      <c r="E31" s="708"/>
      <c r="F31" s="708"/>
      <c r="G31" s="708"/>
      <c r="H31" s="708"/>
      <c r="I31" s="708"/>
      <c r="J31" s="708"/>
      <c r="K31" s="708"/>
      <c r="L31" s="708"/>
      <c r="M31" s="713"/>
      <c r="N31" s="714"/>
      <c r="O31" s="713"/>
      <c r="P31" s="714"/>
      <c r="Q31" s="713"/>
      <c r="R31" s="714"/>
      <c r="S31" s="713"/>
      <c r="T31" s="714"/>
      <c r="U31" s="708"/>
      <c r="V31" s="576"/>
      <c r="W31" s="708"/>
      <c r="X31" s="576"/>
      <c r="Y31" s="708"/>
      <c r="Z31" s="576"/>
      <c r="AA31" s="708"/>
      <c r="AB31" s="576"/>
      <c r="AC31" s="708"/>
      <c r="AD31" s="576"/>
      <c r="AE31" s="708"/>
      <c r="AF31" s="771"/>
      <c r="AG31" s="766"/>
      <c r="AH31" s="757"/>
      <c r="AI31" s="781"/>
      <c r="AJ31" s="1"/>
    </row>
    <row r="32" spans="1:36" s="494" customFormat="1" ht="56.65" customHeight="1" x14ac:dyDescent="0.25">
      <c r="A32" s="492"/>
      <c r="B32" s="509" t="s">
        <v>137</v>
      </c>
      <c r="C32" s="716" t="s">
        <v>138</v>
      </c>
      <c r="D32" s="717"/>
      <c r="E32" s="717"/>
      <c r="F32" s="717"/>
      <c r="G32" s="717"/>
      <c r="H32" s="717"/>
      <c r="I32" s="717"/>
      <c r="J32" s="717"/>
      <c r="K32" s="717"/>
      <c r="L32" s="717"/>
      <c r="M32" s="717"/>
      <c r="N32" s="213"/>
      <c r="O32" s="213"/>
      <c r="P32" s="213"/>
      <c r="Q32" s="213"/>
      <c r="R32" s="213"/>
      <c r="S32" s="213"/>
      <c r="T32" s="213"/>
      <c r="U32" s="213"/>
      <c r="V32" s="213"/>
      <c r="W32" s="213"/>
      <c r="X32" s="213"/>
      <c r="Y32" s="213"/>
      <c r="Z32" s="213"/>
      <c r="AA32" s="213"/>
      <c r="AB32" s="213"/>
      <c r="AC32" s="213"/>
      <c r="AD32" s="213"/>
      <c r="AE32" s="213"/>
      <c r="AF32" s="213"/>
      <c r="AG32" s="213"/>
      <c r="AH32" s="213"/>
      <c r="AI32" s="493"/>
      <c r="AJ32" s="5"/>
    </row>
    <row r="33" spans="1:36" s="494" customFormat="1" ht="28.15" customHeight="1" x14ac:dyDescent="0.25">
      <c r="A33" s="492" t="s">
        <v>123</v>
      </c>
      <c r="B33" s="728"/>
      <c r="C33" s="495" t="s">
        <v>139</v>
      </c>
      <c r="D33" s="720"/>
      <c r="E33" s="720"/>
      <c r="F33" s="720"/>
      <c r="G33" s="720"/>
      <c r="H33" s="720"/>
      <c r="I33" s="720"/>
      <c r="J33" s="720"/>
      <c r="K33" s="720"/>
      <c r="L33" s="720"/>
      <c r="M33" s="722"/>
      <c r="N33" s="723"/>
      <c r="O33" s="722"/>
      <c r="P33" s="723"/>
      <c r="Q33" s="722"/>
      <c r="R33" s="723"/>
      <c r="S33" s="722"/>
      <c r="T33" s="723"/>
      <c r="U33" s="759"/>
      <c r="V33" s="720"/>
      <c r="W33" s="759"/>
      <c r="X33" s="720"/>
      <c r="Y33" s="759"/>
      <c r="Z33" s="720"/>
      <c r="AA33" s="759"/>
      <c r="AB33" s="761"/>
      <c r="AC33" s="720"/>
      <c r="AD33" s="720"/>
      <c r="AE33" s="759"/>
      <c r="AF33" s="795"/>
      <c r="AG33" s="793"/>
      <c r="AH33" s="786"/>
      <c r="AI33" s="782"/>
      <c r="AJ33" s="5"/>
    </row>
    <row r="34" spans="1:36" s="494" customFormat="1" ht="28.15" customHeight="1" x14ac:dyDescent="0.25">
      <c r="A34" s="492">
        <v>0</v>
      </c>
      <c r="B34" s="728"/>
      <c r="C34" s="495" t="s">
        <v>140</v>
      </c>
      <c r="D34" s="720"/>
      <c r="E34" s="720"/>
      <c r="F34" s="720"/>
      <c r="G34" s="720"/>
      <c r="H34" s="720"/>
      <c r="I34" s="720"/>
      <c r="J34" s="720"/>
      <c r="K34" s="720"/>
      <c r="L34" s="720"/>
      <c r="M34" s="724"/>
      <c r="N34" s="725"/>
      <c r="O34" s="724"/>
      <c r="P34" s="725"/>
      <c r="Q34" s="724"/>
      <c r="R34" s="725"/>
      <c r="S34" s="724"/>
      <c r="T34" s="725"/>
      <c r="U34" s="759"/>
      <c r="V34" s="720"/>
      <c r="W34" s="759"/>
      <c r="X34" s="720"/>
      <c r="Y34" s="759"/>
      <c r="Z34" s="720"/>
      <c r="AA34" s="759"/>
      <c r="AB34" s="761"/>
      <c r="AC34" s="720"/>
      <c r="AD34" s="720"/>
      <c r="AE34" s="759"/>
      <c r="AF34" s="795"/>
      <c r="AG34" s="793"/>
      <c r="AH34" s="787"/>
      <c r="AI34" s="782"/>
      <c r="AJ34" s="5"/>
    </row>
    <row r="35" spans="1:36" s="494" customFormat="1" ht="28.15" customHeight="1" x14ac:dyDescent="0.25">
      <c r="A35" s="492">
        <v>1</v>
      </c>
      <c r="B35" s="728"/>
      <c r="C35" s="495" t="s">
        <v>141</v>
      </c>
      <c r="D35" s="720"/>
      <c r="E35" s="720"/>
      <c r="F35" s="720"/>
      <c r="G35" s="720"/>
      <c r="H35" s="720"/>
      <c r="I35" s="720"/>
      <c r="J35" s="720"/>
      <c r="K35" s="720"/>
      <c r="L35" s="720"/>
      <c r="M35" s="724"/>
      <c r="N35" s="725"/>
      <c r="O35" s="724"/>
      <c r="P35" s="725"/>
      <c r="Q35" s="724"/>
      <c r="R35" s="725"/>
      <c r="S35" s="724"/>
      <c r="T35" s="725"/>
      <c r="U35" s="759"/>
      <c r="V35" s="720"/>
      <c r="W35" s="759"/>
      <c r="X35" s="720"/>
      <c r="Y35" s="759"/>
      <c r="Z35" s="720"/>
      <c r="AA35" s="759"/>
      <c r="AB35" s="761"/>
      <c r="AC35" s="720"/>
      <c r="AD35" s="720"/>
      <c r="AE35" s="759"/>
      <c r="AF35" s="795"/>
      <c r="AG35" s="793"/>
      <c r="AH35" s="787"/>
      <c r="AI35" s="782"/>
      <c r="AJ35" s="5"/>
    </row>
    <row r="36" spans="1:36" s="494" customFormat="1" ht="28.15" customHeight="1" x14ac:dyDescent="0.25">
      <c r="A36" s="492">
        <v>2</v>
      </c>
      <c r="B36" s="728"/>
      <c r="C36" s="495" t="s">
        <v>142</v>
      </c>
      <c r="D36" s="720"/>
      <c r="E36" s="720"/>
      <c r="F36" s="720"/>
      <c r="G36" s="720"/>
      <c r="H36" s="720"/>
      <c r="I36" s="720"/>
      <c r="J36" s="720"/>
      <c r="K36" s="720"/>
      <c r="L36" s="720"/>
      <c r="M36" s="724"/>
      <c r="N36" s="725"/>
      <c r="O36" s="724"/>
      <c r="P36" s="725"/>
      <c r="Q36" s="724"/>
      <c r="R36" s="725"/>
      <c r="S36" s="724"/>
      <c r="T36" s="725"/>
      <c r="U36" s="759"/>
      <c r="V36" s="720"/>
      <c r="W36" s="759"/>
      <c r="X36" s="720"/>
      <c r="Y36" s="759"/>
      <c r="Z36" s="720"/>
      <c r="AA36" s="759"/>
      <c r="AB36" s="761"/>
      <c r="AC36" s="720"/>
      <c r="AD36" s="720"/>
      <c r="AE36" s="759"/>
      <c r="AF36" s="795"/>
      <c r="AG36" s="793"/>
      <c r="AH36" s="787"/>
      <c r="AI36" s="782"/>
      <c r="AJ36" s="5"/>
    </row>
    <row r="37" spans="1:36" s="494" customFormat="1" ht="28.15" customHeight="1" thickBot="1" x14ac:dyDescent="0.3">
      <c r="A37" s="492">
        <v>3</v>
      </c>
      <c r="B37" s="729"/>
      <c r="C37" s="499" t="s">
        <v>143</v>
      </c>
      <c r="D37" s="721"/>
      <c r="E37" s="721"/>
      <c r="F37" s="721"/>
      <c r="G37" s="721"/>
      <c r="H37" s="721"/>
      <c r="I37" s="721"/>
      <c r="J37" s="721"/>
      <c r="K37" s="721"/>
      <c r="L37" s="721"/>
      <c r="M37" s="726"/>
      <c r="N37" s="727"/>
      <c r="O37" s="726"/>
      <c r="P37" s="727"/>
      <c r="Q37" s="726"/>
      <c r="R37" s="727"/>
      <c r="S37" s="726"/>
      <c r="T37" s="727"/>
      <c r="U37" s="760"/>
      <c r="V37" s="721"/>
      <c r="W37" s="760"/>
      <c r="X37" s="721"/>
      <c r="Y37" s="760"/>
      <c r="Z37" s="721"/>
      <c r="AA37" s="760"/>
      <c r="AB37" s="762"/>
      <c r="AC37" s="721"/>
      <c r="AD37" s="721"/>
      <c r="AE37" s="760"/>
      <c r="AF37" s="796"/>
      <c r="AG37" s="794"/>
      <c r="AH37" s="788"/>
      <c r="AI37" s="783"/>
      <c r="AJ37" s="5"/>
    </row>
    <row r="38" spans="1:36" ht="43.15" customHeight="1" x14ac:dyDescent="0.25">
      <c r="A38" s="26"/>
      <c r="B38" s="509" t="s">
        <v>144</v>
      </c>
      <c r="C38" s="716" t="s">
        <v>145</v>
      </c>
      <c r="D38" s="717"/>
      <c r="E38" s="717"/>
      <c r="F38" s="717"/>
      <c r="G38" s="717"/>
      <c r="H38" s="717"/>
      <c r="I38" s="717"/>
      <c r="J38" s="717"/>
      <c r="K38" s="717"/>
      <c r="L38" s="717"/>
      <c r="M38" s="717"/>
      <c r="N38" s="43"/>
      <c r="O38" s="43"/>
      <c r="P38" s="43"/>
      <c r="Q38" s="43"/>
      <c r="R38" s="43"/>
      <c r="S38" s="43"/>
      <c r="T38" s="43"/>
      <c r="U38" s="43"/>
      <c r="V38" s="43"/>
      <c r="W38" s="43"/>
      <c r="X38" s="43"/>
      <c r="Y38" s="43"/>
      <c r="Z38" s="43"/>
      <c r="AA38" s="43"/>
      <c r="AB38" s="43"/>
      <c r="AC38" s="43"/>
      <c r="AD38" s="43"/>
      <c r="AE38" s="43"/>
      <c r="AF38" s="43"/>
      <c r="AG38" s="43"/>
      <c r="AH38" s="43"/>
      <c r="AI38" s="44"/>
      <c r="AJ38" s="1"/>
    </row>
    <row r="39" spans="1:36" s="501" customFormat="1" ht="31.9" customHeight="1" x14ac:dyDescent="0.25">
      <c r="A39" s="500" t="s">
        <v>123</v>
      </c>
      <c r="B39" s="730"/>
      <c r="C39" s="495" t="s">
        <v>146</v>
      </c>
      <c r="D39" s="707"/>
      <c r="E39" s="707"/>
      <c r="F39" s="707"/>
      <c r="G39" s="707"/>
      <c r="H39" s="707"/>
      <c r="I39" s="707"/>
      <c r="J39" s="707"/>
      <c r="K39" s="707"/>
      <c r="L39" s="707"/>
      <c r="M39" s="709"/>
      <c r="N39" s="710"/>
      <c r="O39" s="709"/>
      <c r="P39" s="710"/>
      <c r="Q39" s="709"/>
      <c r="R39" s="710"/>
      <c r="S39" s="709"/>
      <c r="T39" s="710"/>
      <c r="U39" s="707"/>
      <c r="V39" s="570"/>
      <c r="W39" s="707"/>
      <c r="X39" s="570"/>
      <c r="Y39" s="707"/>
      <c r="Z39" s="570"/>
      <c r="AA39" s="707"/>
      <c r="AB39" s="570"/>
      <c r="AC39" s="707"/>
      <c r="AD39" s="570"/>
      <c r="AE39" s="707"/>
      <c r="AF39" s="763"/>
      <c r="AG39" s="765"/>
      <c r="AH39" s="755"/>
      <c r="AI39" s="780"/>
      <c r="AJ39" s="176"/>
    </row>
    <row r="40" spans="1:36" s="501" customFormat="1" ht="31.9" customHeight="1" x14ac:dyDescent="0.25">
      <c r="A40" s="500">
        <v>0</v>
      </c>
      <c r="B40" s="730"/>
      <c r="C40" s="502" t="s">
        <v>147</v>
      </c>
      <c r="D40" s="707"/>
      <c r="E40" s="707"/>
      <c r="F40" s="707"/>
      <c r="G40" s="707"/>
      <c r="H40" s="707"/>
      <c r="I40" s="707"/>
      <c r="J40" s="707"/>
      <c r="K40" s="707"/>
      <c r="L40" s="707"/>
      <c r="M40" s="711"/>
      <c r="N40" s="712"/>
      <c r="O40" s="711"/>
      <c r="P40" s="712"/>
      <c r="Q40" s="711"/>
      <c r="R40" s="712"/>
      <c r="S40" s="711"/>
      <c r="T40" s="712"/>
      <c r="U40" s="707"/>
      <c r="V40" s="570"/>
      <c r="W40" s="707"/>
      <c r="X40" s="570"/>
      <c r="Y40" s="707"/>
      <c r="Z40" s="570"/>
      <c r="AA40" s="707"/>
      <c r="AB40" s="570"/>
      <c r="AC40" s="707"/>
      <c r="AD40" s="570"/>
      <c r="AE40" s="707"/>
      <c r="AF40" s="763"/>
      <c r="AG40" s="765"/>
      <c r="AH40" s="756"/>
      <c r="AI40" s="780"/>
      <c r="AJ40" s="176"/>
    </row>
    <row r="41" spans="1:36" s="501" customFormat="1" ht="31.9" customHeight="1" x14ac:dyDescent="0.25">
      <c r="A41" s="500">
        <v>1</v>
      </c>
      <c r="B41" s="730"/>
      <c r="C41" s="502" t="s">
        <v>148</v>
      </c>
      <c r="D41" s="707"/>
      <c r="E41" s="707"/>
      <c r="F41" s="707"/>
      <c r="G41" s="707"/>
      <c r="H41" s="707"/>
      <c r="I41" s="707"/>
      <c r="J41" s="707"/>
      <c r="K41" s="707"/>
      <c r="L41" s="707"/>
      <c r="M41" s="711"/>
      <c r="N41" s="712"/>
      <c r="O41" s="711"/>
      <c r="P41" s="712"/>
      <c r="Q41" s="711"/>
      <c r="R41" s="712"/>
      <c r="S41" s="711"/>
      <c r="T41" s="712"/>
      <c r="U41" s="707"/>
      <c r="V41" s="570"/>
      <c r="W41" s="707"/>
      <c r="X41" s="570"/>
      <c r="Y41" s="707"/>
      <c r="Z41" s="570"/>
      <c r="AA41" s="707"/>
      <c r="AB41" s="570"/>
      <c r="AC41" s="707"/>
      <c r="AD41" s="570"/>
      <c r="AE41" s="707"/>
      <c r="AF41" s="763"/>
      <c r="AG41" s="765"/>
      <c r="AH41" s="756"/>
      <c r="AI41" s="780"/>
      <c r="AJ41" s="176"/>
    </row>
    <row r="42" spans="1:36" s="501" customFormat="1" ht="31.9" customHeight="1" x14ac:dyDescent="0.25">
      <c r="A42" s="500">
        <v>2</v>
      </c>
      <c r="B42" s="730"/>
      <c r="C42" s="502" t="s">
        <v>149</v>
      </c>
      <c r="D42" s="707"/>
      <c r="E42" s="707"/>
      <c r="F42" s="707"/>
      <c r="G42" s="707"/>
      <c r="H42" s="707"/>
      <c r="I42" s="707"/>
      <c r="J42" s="707"/>
      <c r="K42" s="707"/>
      <c r="L42" s="707"/>
      <c r="M42" s="711"/>
      <c r="N42" s="712"/>
      <c r="O42" s="711"/>
      <c r="P42" s="712"/>
      <c r="Q42" s="711"/>
      <c r="R42" s="712"/>
      <c r="S42" s="711"/>
      <c r="T42" s="712"/>
      <c r="U42" s="707"/>
      <c r="V42" s="570"/>
      <c r="W42" s="707"/>
      <c r="X42" s="570"/>
      <c r="Y42" s="707"/>
      <c r="Z42" s="570"/>
      <c r="AA42" s="707"/>
      <c r="AB42" s="570"/>
      <c r="AC42" s="707"/>
      <c r="AD42" s="570"/>
      <c r="AE42" s="707"/>
      <c r="AF42" s="763"/>
      <c r="AG42" s="765"/>
      <c r="AH42" s="756"/>
      <c r="AI42" s="780"/>
      <c r="AJ42" s="176"/>
    </row>
    <row r="43" spans="1:36" s="501" customFormat="1" ht="31.9" customHeight="1" thickBot="1" x14ac:dyDescent="0.3">
      <c r="A43" s="500">
        <v>3</v>
      </c>
      <c r="B43" s="731"/>
      <c r="C43" s="503" t="s">
        <v>150</v>
      </c>
      <c r="D43" s="708"/>
      <c r="E43" s="708"/>
      <c r="F43" s="708"/>
      <c r="G43" s="708"/>
      <c r="H43" s="708"/>
      <c r="I43" s="708"/>
      <c r="J43" s="708"/>
      <c r="K43" s="708"/>
      <c r="L43" s="708"/>
      <c r="M43" s="713"/>
      <c r="N43" s="714"/>
      <c r="O43" s="713"/>
      <c r="P43" s="714"/>
      <c r="Q43" s="713"/>
      <c r="R43" s="714"/>
      <c r="S43" s="713"/>
      <c r="T43" s="714"/>
      <c r="U43" s="708"/>
      <c r="V43" s="576"/>
      <c r="W43" s="708"/>
      <c r="X43" s="576"/>
      <c r="Y43" s="708"/>
      <c r="Z43" s="576"/>
      <c r="AA43" s="708"/>
      <c r="AB43" s="576"/>
      <c r="AC43" s="708"/>
      <c r="AD43" s="576"/>
      <c r="AE43" s="708"/>
      <c r="AF43" s="764"/>
      <c r="AG43" s="766"/>
      <c r="AH43" s="757"/>
      <c r="AI43" s="781"/>
      <c r="AJ43" s="176"/>
    </row>
    <row r="44" spans="1:36" ht="70.150000000000006" customHeight="1" x14ac:dyDescent="0.25">
      <c r="A44" s="26"/>
      <c r="B44" s="509" t="s">
        <v>151</v>
      </c>
      <c r="C44" s="716" t="s">
        <v>152</v>
      </c>
      <c r="D44" s="717"/>
      <c r="E44" s="717"/>
      <c r="F44" s="717"/>
      <c r="G44" s="717"/>
      <c r="H44" s="717"/>
      <c r="I44" s="717"/>
      <c r="J44" s="717"/>
      <c r="K44" s="717"/>
      <c r="L44" s="717"/>
      <c r="M44" s="717"/>
      <c r="N44" s="43"/>
      <c r="O44" s="43"/>
      <c r="P44" s="43"/>
      <c r="Q44" s="43"/>
      <c r="R44" s="43"/>
      <c r="S44" s="43"/>
      <c r="T44" s="43"/>
      <c r="U44" s="43"/>
      <c r="V44" s="43"/>
      <c r="W44" s="43"/>
      <c r="X44" s="43"/>
      <c r="Y44" s="43"/>
      <c r="Z44" s="43"/>
      <c r="AA44" s="43"/>
      <c r="AB44" s="43"/>
      <c r="AC44" s="43"/>
      <c r="AD44" s="43"/>
      <c r="AE44" s="43"/>
      <c r="AF44" s="43"/>
      <c r="AG44" s="43"/>
      <c r="AH44" s="43"/>
      <c r="AI44" s="44"/>
      <c r="AJ44" s="1"/>
    </row>
    <row r="45" spans="1:36" ht="28.15" customHeight="1" x14ac:dyDescent="0.25">
      <c r="A45" s="26" t="s">
        <v>123</v>
      </c>
      <c r="B45" s="718"/>
      <c r="C45" s="495" t="s">
        <v>153</v>
      </c>
      <c r="D45" s="707"/>
      <c r="E45" s="707"/>
      <c r="F45" s="707"/>
      <c r="G45" s="707"/>
      <c r="H45" s="707"/>
      <c r="I45" s="707"/>
      <c r="J45" s="707"/>
      <c r="K45" s="707"/>
      <c r="L45" s="707"/>
      <c r="M45" s="709"/>
      <c r="N45" s="710"/>
      <c r="O45" s="709"/>
      <c r="P45" s="710"/>
      <c r="Q45" s="709"/>
      <c r="R45" s="710"/>
      <c r="S45" s="709"/>
      <c r="T45" s="710"/>
      <c r="U45" s="571"/>
      <c r="V45" s="570"/>
      <c r="W45" s="707"/>
      <c r="X45" s="707"/>
      <c r="Y45" s="571"/>
      <c r="Z45" s="570"/>
      <c r="AA45" s="707"/>
      <c r="AB45" s="570"/>
      <c r="AC45" s="707"/>
      <c r="AD45" s="570"/>
      <c r="AE45" s="707"/>
      <c r="AF45" s="763"/>
      <c r="AG45" s="765"/>
      <c r="AH45" s="789"/>
      <c r="AI45" s="784"/>
      <c r="AJ45" s="1"/>
    </row>
    <row r="46" spans="1:36" ht="57.75" x14ac:dyDescent="0.25">
      <c r="A46" s="26">
        <v>0</v>
      </c>
      <c r="B46" s="718"/>
      <c r="C46" s="495" t="s">
        <v>154</v>
      </c>
      <c r="D46" s="707"/>
      <c r="E46" s="707"/>
      <c r="F46" s="707"/>
      <c r="G46" s="707"/>
      <c r="H46" s="707"/>
      <c r="I46" s="707"/>
      <c r="J46" s="707"/>
      <c r="K46" s="707"/>
      <c r="L46" s="707"/>
      <c r="M46" s="711"/>
      <c r="N46" s="712"/>
      <c r="O46" s="711"/>
      <c r="P46" s="712"/>
      <c r="Q46" s="711"/>
      <c r="R46" s="712"/>
      <c r="S46" s="711"/>
      <c r="T46" s="712"/>
      <c r="U46" s="571"/>
      <c r="V46" s="570"/>
      <c r="W46" s="707"/>
      <c r="X46" s="707"/>
      <c r="Y46" s="571"/>
      <c r="Z46" s="570"/>
      <c r="AA46" s="707"/>
      <c r="AB46" s="570"/>
      <c r="AC46" s="707"/>
      <c r="AD46" s="570"/>
      <c r="AE46" s="707"/>
      <c r="AF46" s="763"/>
      <c r="AG46" s="765"/>
      <c r="AH46" s="790"/>
      <c r="AI46" s="784"/>
      <c r="AJ46" s="1"/>
    </row>
    <row r="47" spans="1:36" ht="86.25" x14ac:dyDescent="0.25">
      <c r="A47" s="26">
        <v>1</v>
      </c>
      <c r="B47" s="718"/>
      <c r="C47" s="495" t="s">
        <v>155</v>
      </c>
      <c r="D47" s="707"/>
      <c r="E47" s="707"/>
      <c r="F47" s="707"/>
      <c r="G47" s="707"/>
      <c r="H47" s="707"/>
      <c r="I47" s="707"/>
      <c r="J47" s="707"/>
      <c r="K47" s="707"/>
      <c r="L47" s="707"/>
      <c r="M47" s="711"/>
      <c r="N47" s="712"/>
      <c r="O47" s="711"/>
      <c r="P47" s="712"/>
      <c r="Q47" s="711"/>
      <c r="R47" s="712"/>
      <c r="S47" s="711"/>
      <c r="T47" s="712"/>
      <c r="U47" s="571"/>
      <c r="V47" s="570"/>
      <c r="W47" s="707"/>
      <c r="X47" s="707"/>
      <c r="Y47" s="571"/>
      <c r="Z47" s="570"/>
      <c r="AA47" s="707"/>
      <c r="AB47" s="570"/>
      <c r="AC47" s="707"/>
      <c r="AD47" s="570"/>
      <c r="AE47" s="707"/>
      <c r="AF47" s="763"/>
      <c r="AG47" s="765"/>
      <c r="AH47" s="790"/>
      <c r="AI47" s="784"/>
      <c r="AJ47" s="1"/>
    </row>
    <row r="48" spans="1:36" ht="57.75" x14ac:dyDescent="0.25">
      <c r="A48" s="26">
        <v>2</v>
      </c>
      <c r="B48" s="718"/>
      <c r="C48" s="495" t="s">
        <v>156</v>
      </c>
      <c r="D48" s="707"/>
      <c r="E48" s="707"/>
      <c r="F48" s="707"/>
      <c r="G48" s="707"/>
      <c r="H48" s="707"/>
      <c r="I48" s="707"/>
      <c r="J48" s="707"/>
      <c r="K48" s="707"/>
      <c r="L48" s="707"/>
      <c r="M48" s="711"/>
      <c r="N48" s="712"/>
      <c r="O48" s="711"/>
      <c r="P48" s="712"/>
      <c r="Q48" s="711"/>
      <c r="R48" s="712"/>
      <c r="S48" s="711"/>
      <c r="T48" s="712"/>
      <c r="U48" s="571"/>
      <c r="V48" s="570"/>
      <c r="W48" s="707"/>
      <c r="X48" s="707"/>
      <c r="Y48" s="571"/>
      <c r="Z48" s="570"/>
      <c r="AA48" s="707"/>
      <c r="AB48" s="570"/>
      <c r="AC48" s="707"/>
      <c r="AD48" s="570"/>
      <c r="AE48" s="707"/>
      <c r="AF48" s="763"/>
      <c r="AG48" s="765"/>
      <c r="AH48" s="790"/>
      <c r="AI48" s="784"/>
      <c r="AJ48" s="1"/>
    </row>
    <row r="49" spans="1:36" ht="58.5" thickBot="1" x14ac:dyDescent="0.3">
      <c r="A49" s="26">
        <v>3</v>
      </c>
      <c r="B49" s="719"/>
      <c r="C49" s="499" t="s">
        <v>157</v>
      </c>
      <c r="D49" s="708"/>
      <c r="E49" s="708"/>
      <c r="F49" s="708"/>
      <c r="G49" s="708"/>
      <c r="H49" s="708"/>
      <c r="I49" s="708"/>
      <c r="J49" s="708"/>
      <c r="K49" s="708"/>
      <c r="L49" s="708"/>
      <c r="M49" s="713"/>
      <c r="N49" s="714"/>
      <c r="O49" s="713"/>
      <c r="P49" s="714"/>
      <c r="Q49" s="713"/>
      <c r="R49" s="714"/>
      <c r="S49" s="713"/>
      <c r="T49" s="714"/>
      <c r="U49" s="577"/>
      <c r="V49" s="576"/>
      <c r="W49" s="708"/>
      <c r="X49" s="708"/>
      <c r="Y49" s="577"/>
      <c r="Z49" s="576"/>
      <c r="AA49" s="708"/>
      <c r="AB49" s="576"/>
      <c r="AC49" s="708"/>
      <c r="AD49" s="576"/>
      <c r="AE49" s="708"/>
      <c r="AF49" s="764"/>
      <c r="AG49" s="766"/>
      <c r="AH49" s="791"/>
      <c r="AI49" s="785"/>
      <c r="AJ49" s="1"/>
    </row>
    <row r="50" spans="1:36" ht="70.150000000000006" customHeight="1" x14ac:dyDescent="0.25">
      <c r="A50" s="26"/>
      <c r="B50" s="509" t="s">
        <v>158</v>
      </c>
      <c r="C50" s="716" t="s">
        <v>159</v>
      </c>
      <c r="D50" s="717"/>
      <c r="E50" s="717"/>
      <c r="F50" s="717"/>
      <c r="G50" s="717"/>
      <c r="H50" s="717"/>
      <c r="I50" s="717"/>
      <c r="J50" s="717"/>
      <c r="K50" s="717"/>
      <c r="L50" s="717"/>
      <c r="M50" s="717"/>
      <c r="N50" s="43"/>
      <c r="O50" s="43"/>
      <c r="P50" s="43"/>
      <c r="Q50" s="43"/>
      <c r="R50" s="43"/>
      <c r="S50" s="43"/>
      <c r="T50" s="43"/>
      <c r="U50" s="43"/>
      <c r="V50" s="43"/>
      <c r="W50" s="43"/>
      <c r="X50" s="43"/>
      <c r="Y50" s="43"/>
      <c r="Z50" s="43"/>
      <c r="AA50" s="43"/>
      <c r="AB50" s="43"/>
      <c r="AC50" s="43"/>
      <c r="AD50" s="43"/>
      <c r="AE50" s="43"/>
      <c r="AF50" s="43"/>
      <c r="AG50" s="43"/>
      <c r="AH50" s="43"/>
      <c r="AI50" s="44"/>
      <c r="AJ50" s="1"/>
    </row>
    <row r="51" spans="1:36" ht="29.25" x14ac:dyDescent="0.25">
      <c r="A51" s="26" t="s">
        <v>123</v>
      </c>
      <c r="B51" s="718"/>
      <c r="C51" s="495" t="s">
        <v>160</v>
      </c>
      <c r="D51" s="707"/>
      <c r="E51" s="707"/>
      <c r="F51" s="707"/>
      <c r="G51" s="707"/>
      <c r="H51" s="707"/>
      <c r="I51" s="707"/>
      <c r="J51" s="707"/>
      <c r="K51" s="707"/>
      <c r="L51" s="707"/>
      <c r="M51" s="709"/>
      <c r="N51" s="710"/>
      <c r="O51" s="709"/>
      <c r="P51" s="710"/>
      <c r="Q51" s="709"/>
      <c r="R51" s="710"/>
      <c r="S51" s="709"/>
      <c r="T51" s="710"/>
      <c r="U51" s="707"/>
      <c r="V51" s="707"/>
      <c r="W51" s="571"/>
      <c r="X51" s="570"/>
      <c r="Y51" s="707"/>
      <c r="Z51" s="570"/>
      <c r="AA51" s="707"/>
      <c r="AB51" s="570"/>
      <c r="AC51" s="707"/>
      <c r="AD51" s="570"/>
      <c r="AE51" s="707"/>
      <c r="AF51" s="763"/>
      <c r="AG51" s="765"/>
      <c r="AH51" s="755"/>
      <c r="AI51" s="780"/>
      <c r="AJ51" s="1"/>
    </row>
    <row r="52" spans="1:36" ht="70.150000000000006" customHeight="1" x14ac:dyDescent="0.25">
      <c r="A52" s="26">
        <v>0</v>
      </c>
      <c r="B52" s="718"/>
      <c r="C52" s="495" t="s">
        <v>161</v>
      </c>
      <c r="D52" s="707"/>
      <c r="E52" s="707"/>
      <c r="F52" s="707"/>
      <c r="G52" s="707"/>
      <c r="H52" s="707"/>
      <c r="I52" s="707"/>
      <c r="J52" s="707"/>
      <c r="K52" s="707"/>
      <c r="L52" s="707"/>
      <c r="M52" s="711"/>
      <c r="N52" s="712"/>
      <c r="O52" s="711"/>
      <c r="P52" s="712"/>
      <c r="Q52" s="711"/>
      <c r="R52" s="712"/>
      <c r="S52" s="711"/>
      <c r="T52" s="712"/>
      <c r="U52" s="707"/>
      <c r="V52" s="707"/>
      <c r="W52" s="571"/>
      <c r="X52" s="570"/>
      <c r="Y52" s="707"/>
      <c r="Z52" s="570"/>
      <c r="AA52" s="707"/>
      <c r="AB52" s="570"/>
      <c r="AC52" s="707"/>
      <c r="AD52" s="570"/>
      <c r="AE52" s="707"/>
      <c r="AF52" s="763"/>
      <c r="AG52" s="765"/>
      <c r="AH52" s="756"/>
      <c r="AI52" s="780"/>
      <c r="AJ52" s="1"/>
    </row>
    <row r="53" spans="1:36" ht="43.5" x14ac:dyDescent="0.25">
      <c r="A53" s="26">
        <v>1</v>
      </c>
      <c r="B53" s="718"/>
      <c r="C53" s="495" t="s">
        <v>162</v>
      </c>
      <c r="D53" s="707"/>
      <c r="E53" s="707"/>
      <c r="F53" s="707"/>
      <c r="G53" s="707"/>
      <c r="H53" s="707"/>
      <c r="I53" s="707"/>
      <c r="J53" s="707"/>
      <c r="K53" s="707"/>
      <c r="L53" s="707"/>
      <c r="M53" s="711"/>
      <c r="N53" s="712"/>
      <c r="O53" s="711"/>
      <c r="P53" s="712"/>
      <c r="Q53" s="711"/>
      <c r="R53" s="712"/>
      <c r="S53" s="711"/>
      <c r="T53" s="712"/>
      <c r="U53" s="707"/>
      <c r="V53" s="707"/>
      <c r="W53" s="571"/>
      <c r="X53" s="570"/>
      <c r="Y53" s="707"/>
      <c r="Z53" s="570"/>
      <c r="AA53" s="707"/>
      <c r="AB53" s="570"/>
      <c r="AC53" s="707"/>
      <c r="AD53" s="570"/>
      <c r="AE53" s="707"/>
      <c r="AF53" s="763"/>
      <c r="AG53" s="765"/>
      <c r="AH53" s="756"/>
      <c r="AI53" s="780"/>
      <c r="AJ53" s="1"/>
    </row>
    <row r="54" spans="1:36" ht="43.5" x14ac:dyDescent="0.25">
      <c r="A54" s="26">
        <v>2</v>
      </c>
      <c r="B54" s="718"/>
      <c r="C54" s="495" t="s">
        <v>163</v>
      </c>
      <c r="D54" s="707"/>
      <c r="E54" s="707"/>
      <c r="F54" s="707"/>
      <c r="G54" s="707"/>
      <c r="H54" s="707"/>
      <c r="I54" s="707"/>
      <c r="J54" s="707"/>
      <c r="K54" s="707"/>
      <c r="L54" s="707"/>
      <c r="M54" s="711"/>
      <c r="N54" s="712"/>
      <c r="O54" s="711"/>
      <c r="P54" s="712"/>
      <c r="Q54" s="711"/>
      <c r="R54" s="712"/>
      <c r="S54" s="711"/>
      <c r="T54" s="712"/>
      <c r="U54" s="707"/>
      <c r="V54" s="707"/>
      <c r="W54" s="571"/>
      <c r="X54" s="570"/>
      <c r="Y54" s="707"/>
      <c r="Z54" s="570"/>
      <c r="AA54" s="707"/>
      <c r="AB54" s="570"/>
      <c r="AC54" s="707"/>
      <c r="AD54" s="570"/>
      <c r="AE54" s="707"/>
      <c r="AF54" s="763"/>
      <c r="AG54" s="765"/>
      <c r="AH54" s="756"/>
      <c r="AI54" s="780"/>
      <c r="AJ54" s="1"/>
    </row>
    <row r="55" spans="1:36" ht="58.5" thickBot="1" x14ac:dyDescent="0.3">
      <c r="A55" s="26">
        <v>3</v>
      </c>
      <c r="B55" s="719"/>
      <c r="C55" s="499" t="s">
        <v>164</v>
      </c>
      <c r="D55" s="708"/>
      <c r="E55" s="708"/>
      <c r="F55" s="708"/>
      <c r="G55" s="708"/>
      <c r="H55" s="708"/>
      <c r="I55" s="708"/>
      <c r="J55" s="708"/>
      <c r="K55" s="708"/>
      <c r="L55" s="708"/>
      <c r="M55" s="713"/>
      <c r="N55" s="714"/>
      <c r="O55" s="713"/>
      <c r="P55" s="714"/>
      <c r="Q55" s="713"/>
      <c r="R55" s="714"/>
      <c r="S55" s="713"/>
      <c r="T55" s="714"/>
      <c r="U55" s="708"/>
      <c r="V55" s="708"/>
      <c r="W55" s="577"/>
      <c r="X55" s="576"/>
      <c r="Y55" s="708"/>
      <c r="Z55" s="576"/>
      <c r="AA55" s="708"/>
      <c r="AB55" s="576"/>
      <c r="AC55" s="708"/>
      <c r="AD55" s="576"/>
      <c r="AE55" s="708"/>
      <c r="AF55" s="764"/>
      <c r="AG55" s="766"/>
      <c r="AH55" s="757"/>
      <c r="AI55" s="781"/>
      <c r="AJ55" s="1"/>
    </row>
    <row r="56" spans="1:36" ht="56.65" customHeight="1" x14ac:dyDescent="0.25">
      <c r="A56" s="26"/>
      <c r="B56" s="509" t="s">
        <v>165</v>
      </c>
      <c r="C56" s="716" t="s">
        <v>166</v>
      </c>
      <c r="D56" s="717"/>
      <c r="E56" s="717"/>
      <c r="F56" s="717"/>
      <c r="G56" s="717"/>
      <c r="H56" s="717"/>
      <c r="I56" s="717"/>
      <c r="J56" s="717"/>
      <c r="K56" s="717"/>
      <c r="L56" s="717"/>
      <c r="M56" s="717"/>
      <c r="N56" s="43"/>
      <c r="O56" s="43"/>
      <c r="P56" s="43"/>
      <c r="Q56" s="43"/>
      <c r="R56" s="43"/>
      <c r="S56" s="43"/>
      <c r="T56" s="43"/>
      <c r="U56" s="43"/>
      <c r="V56" s="43"/>
      <c r="W56" s="43"/>
      <c r="X56" s="43"/>
      <c r="Y56" s="43"/>
      <c r="Z56" s="43"/>
      <c r="AA56" s="43"/>
      <c r="AB56" s="43"/>
      <c r="AC56" s="43"/>
      <c r="AD56" s="43"/>
      <c r="AE56" s="43"/>
      <c r="AF56" s="43"/>
      <c r="AG56" s="43"/>
      <c r="AH56" s="43"/>
      <c r="AI56" s="44"/>
      <c r="AJ56" s="1"/>
    </row>
    <row r="57" spans="1:36" ht="30" x14ac:dyDescent="0.25">
      <c r="A57" s="26" t="s">
        <v>123</v>
      </c>
      <c r="B57" s="718"/>
      <c r="C57" s="45" t="s">
        <v>167</v>
      </c>
      <c r="D57" s="707"/>
      <c r="E57" s="707"/>
      <c r="F57" s="707"/>
      <c r="G57" s="707"/>
      <c r="H57" s="707"/>
      <c r="I57" s="707"/>
      <c r="J57" s="707"/>
      <c r="K57" s="707"/>
      <c r="L57" s="707"/>
      <c r="M57" s="709"/>
      <c r="N57" s="710"/>
      <c r="O57" s="709"/>
      <c r="P57" s="710"/>
      <c r="Q57" s="709"/>
      <c r="R57" s="710"/>
      <c r="S57" s="709"/>
      <c r="T57" s="710"/>
      <c r="U57" s="571"/>
      <c r="V57" s="570"/>
      <c r="W57" s="707"/>
      <c r="X57" s="570"/>
      <c r="Y57" s="707"/>
      <c r="Z57" s="570"/>
      <c r="AA57" s="707"/>
      <c r="AB57" s="707"/>
      <c r="AC57" s="571"/>
      <c r="AD57" s="707"/>
      <c r="AE57" s="571"/>
      <c r="AF57" s="763"/>
      <c r="AG57" s="765"/>
      <c r="AH57" s="755"/>
      <c r="AI57" s="780"/>
      <c r="AJ57" s="1"/>
    </row>
    <row r="58" spans="1:36" ht="56.65" customHeight="1" x14ac:dyDescent="0.25">
      <c r="A58" s="26">
        <v>0</v>
      </c>
      <c r="B58" s="718"/>
      <c r="C58" s="45" t="s">
        <v>168</v>
      </c>
      <c r="D58" s="707"/>
      <c r="E58" s="707"/>
      <c r="F58" s="707"/>
      <c r="G58" s="707"/>
      <c r="H58" s="707"/>
      <c r="I58" s="707"/>
      <c r="J58" s="707"/>
      <c r="K58" s="707"/>
      <c r="L58" s="707"/>
      <c r="M58" s="711"/>
      <c r="N58" s="712"/>
      <c r="O58" s="711"/>
      <c r="P58" s="712"/>
      <c r="Q58" s="711"/>
      <c r="R58" s="712"/>
      <c r="S58" s="711"/>
      <c r="T58" s="712"/>
      <c r="U58" s="571"/>
      <c r="V58" s="570"/>
      <c r="W58" s="707"/>
      <c r="X58" s="570"/>
      <c r="Y58" s="707"/>
      <c r="Z58" s="570"/>
      <c r="AA58" s="707"/>
      <c r="AB58" s="707"/>
      <c r="AC58" s="571"/>
      <c r="AD58" s="707"/>
      <c r="AE58" s="571"/>
      <c r="AF58" s="763"/>
      <c r="AG58" s="765"/>
      <c r="AH58" s="756"/>
      <c r="AI58" s="780"/>
      <c r="AJ58" s="1"/>
    </row>
    <row r="59" spans="1:36" ht="44.25" x14ac:dyDescent="0.25">
      <c r="A59" s="26">
        <v>1</v>
      </c>
      <c r="B59" s="718"/>
      <c r="C59" s="45" t="s">
        <v>169</v>
      </c>
      <c r="D59" s="707"/>
      <c r="E59" s="707"/>
      <c r="F59" s="707"/>
      <c r="G59" s="707"/>
      <c r="H59" s="707"/>
      <c r="I59" s="707"/>
      <c r="J59" s="707"/>
      <c r="K59" s="707"/>
      <c r="L59" s="707"/>
      <c r="M59" s="711"/>
      <c r="N59" s="712"/>
      <c r="O59" s="711"/>
      <c r="P59" s="712"/>
      <c r="Q59" s="711"/>
      <c r="R59" s="712"/>
      <c r="S59" s="711"/>
      <c r="T59" s="712"/>
      <c r="U59" s="571"/>
      <c r="V59" s="570"/>
      <c r="W59" s="707"/>
      <c r="X59" s="570"/>
      <c r="Y59" s="707"/>
      <c r="Z59" s="570"/>
      <c r="AA59" s="707"/>
      <c r="AB59" s="707"/>
      <c r="AC59" s="571"/>
      <c r="AD59" s="707"/>
      <c r="AE59" s="571"/>
      <c r="AF59" s="763"/>
      <c r="AG59" s="765"/>
      <c r="AH59" s="756"/>
      <c r="AI59" s="780"/>
      <c r="AJ59" s="1"/>
    </row>
    <row r="60" spans="1:36" ht="58.5" x14ac:dyDescent="0.25">
      <c r="A60" s="26">
        <v>2</v>
      </c>
      <c r="B60" s="718"/>
      <c r="C60" s="45" t="s">
        <v>170</v>
      </c>
      <c r="D60" s="707"/>
      <c r="E60" s="707"/>
      <c r="F60" s="707"/>
      <c r="G60" s="707"/>
      <c r="H60" s="707"/>
      <c r="I60" s="707"/>
      <c r="J60" s="707"/>
      <c r="K60" s="707"/>
      <c r="L60" s="707"/>
      <c r="M60" s="711"/>
      <c r="N60" s="712"/>
      <c r="O60" s="711"/>
      <c r="P60" s="712"/>
      <c r="Q60" s="711"/>
      <c r="R60" s="712"/>
      <c r="S60" s="711"/>
      <c r="T60" s="712"/>
      <c r="U60" s="571"/>
      <c r="V60" s="570"/>
      <c r="W60" s="707"/>
      <c r="X60" s="570"/>
      <c r="Y60" s="707"/>
      <c r="Z60" s="570"/>
      <c r="AA60" s="707"/>
      <c r="AB60" s="707"/>
      <c r="AC60" s="571"/>
      <c r="AD60" s="707"/>
      <c r="AE60" s="571"/>
      <c r="AF60" s="763"/>
      <c r="AG60" s="765"/>
      <c r="AH60" s="756"/>
      <c r="AI60" s="780"/>
      <c r="AJ60" s="1"/>
    </row>
    <row r="61" spans="1:36" ht="58.5" thickBot="1" x14ac:dyDescent="0.3">
      <c r="A61" s="26">
        <v>3</v>
      </c>
      <c r="B61" s="719"/>
      <c r="C61" s="499" t="s">
        <v>171</v>
      </c>
      <c r="D61" s="708"/>
      <c r="E61" s="708"/>
      <c r="F61" s="708"/>
      <c r="G61" s="708"/>
      <c r="H61" s="708"/>
      <c r="I61" s="708"/>
      <c r="J61" s="708"/>
      <c r="K61" s="708"/>
      <c r="L61" s="708"/>
      <c r="M61" s="713"/>
      <c r="N61" s="714"/>
      <c r="O61" s="713"/>
      <c r="P61" s="714"/>
      <c r="Q61" s="713"/>
      <c r="R61" s="714"/>
      <c r="S61" s="713"/>
      <c r="T61" s="714"/>
      <c r="U61" s="577"/>
      <c r="V61" s="576"/>
      <c r="W61" s="708"/>
      <c r="X61" s="576"/>
      <c r="Y61" s="708"/>
      <c r="Z61" s="576"/>
      <c r="AA61" s="708"/>
      <c r="AB61" s="708"/>
      <c r="AC61" s="577"/>
      <c r="AD61" s="708"/>
      <c r="AE61" s="577"/>
      <c r="AF61" s="764"/>
      <c r="AG61" s="766"/>
      <c r="AH61" s="757"/>
      <c r="AI61" s="781"/>
      <c r="AJ61" s="1"/>
    </row>
    <row r="62" spans="1:36" ht="43.15" customHeight="1" x14ac:dyDescent="0.25">
      <c r="A62" s="26"/>
      <c r="B62" s="509" t="s">
        <v>172</v>
      </c>
      <c r="C62" s="715" t="s">
        <v>173</v>
      </c>
      <c r="D62" s="600"/>
      <c r="E62" s="600"/>
      <c r="F62" s="600"/>
      <c r="G62" s="600"/>
      <c r="H62" s="600"/>
      <c r="I62" s="600"/>
      <c r="J62" s="600"/>
      <c r="K62" s="600"/>
      <c r="L62" s="600"/>
      <c r="M62" s="600"/>
      <c r="N62" s="43"/>
      <c r="O62" s="43"/>
      <c r="P62" s="43"/>
      <c r="Q62" s="43"/>
      <c r="R62" s="43"/>
      <c r="S62" s="43"/>
      <c r="T62" s="43"/>
      <c r="U62" s="43"/>
      <c r="V62" s="43"/>
      <c r="W62" s="43"/>
      <c r="X62" s="43"/>
      <c r="Y62" s="43"/>
      <c r="Z62" s="43"/>
      <c r="AA62" s="43"/>
      <c r="AB62" s="43"/>
      <c r="AC62" s="43"/>
      <c r="AD62" s="43"/>
      <c r="AE62" s="43"/>
      <c r="AF62" s="43"/>
      <c r="AG62" s="43"/>
      <c r="AH62" s="43"/>
      <c r="AI62" s="44"/>
      <c r="AJ62" s="1"/>
    </row>
    <row r="63" spans="1:36" ht="28.9" customHeight="1" x14ac:dyDescent="0.25">
      <c r="A63" s="26" t="s">
        <v>123</v>
      </c>
      <c r="B63" s="718"/>
      <c r="C63" s="495" t="s">
        <v>174</v>
      </c>
      <c r="D63" s="707"/>
      <c r="E63" s="707"/>
      <c r="F63" s="707"/>
      <c r="G63" s="707"/>
      <c r="H63" s="707"/>
      <c r="I63" s="707"/>
      <c r="J63" s="707"/>
      <c r="K63" s="707"/>
      <c r="L63" s="707"/>
      <c r="M63" s="709"/>
      <c r="N63" s="710"/>
      <c r="O63" s="709"/>
      <c r="P63" s="710"/>
      <c r="Q63" s="709"/>
      <c r="R63" s="710"/>
      <c r="S63" s="709"/>
      <c r="T63" s="710"/>
      <c r="U63" s="707"/>
      <c r="V63" s="570"/>
      <c r="W63" s="707"/>
      <c r="X63" s="570"/>
      <c r="Y63" s="707"/>
      <c r="Z63" s="570"/>
      <c r="AA63" s="707"/>
      <c r="AB63" s="707"/>
      <c r="AC63" s="571"/>
      <c r="AD63" s="570"/>
      <c r="AE63" s="707"/>
      <c r="AF63" s="763"/>
      <c r="AG63" s="765"/>
      <c r="AH63" s="755"/>
      <c r="AI63" s="780"/>
      <c r="AJ63" s="1"/>
    </row>
    <row r="64" spans="1:36" ht="58.5" x14ac:dyDescent="0.25">
      <c r="A64" s="26">
        <v>0</v>
      </c>
      <c r="B64" s="718"/>
      <c r="C64" s="45" t="s">
        <v>175</v>
      </c>
      <c r="D64" s="707"/>
      <c r="E64" s="707"/>
      <c r="F64" s="707"/>
      <c r="G64" s="707"/>
      <c r="H64" s="707"/>
      <c r="I64" s="707"/>
      <c r="J64" s="707"/>
      <c r="K64" s="707"/>
      <c r="L64" s="707"/>
      <c r="M64" s="711"/>
      <c r="N64" s="712"/>
      <c r="O64" s="711"/>
      <c r="P64" s="712"/>
      <c r="Q64" s="711"/>
      <c r="R64" s="712"/>
      <c r="S64" s="711"/>
      <c r="T64" s="712"/>
      <c r="U64" s="707"/>
      <c r="V64" s="570"/>
      <c r="W64" s="707"/>
      <c r="X64" s="570"/>
      <c r="Y64" s="707"/>
      <c r="Z64" s="570"/>
      <c r="AA64" s="707"/>
      <c r="AB64" s="707"/>
      <c r="AC64" s="571"/>
      <c r="AD64" s="570"/>
      <c r="AE64" s="707"/>
      <c r="AF64" s="763"/>
      <c r="AG64" s="765"/>
      <c r="AH64" s="756"/>
      <c r="AI64" s="780"/>
      <c r="AJ64" s="1"/>
    </row>
    <row r="65" spans="1:36" ht="44.25" x14ac:dyDescent="0.25">
      <c r="A65" s="26">
        <v>1</v>
      </c>
      <c r="B65" s="718"/>
      <c r="C65" s="45" t="s">
        <v>176</v>
      </c>
      <c r="D65" s="707"/>
      <c r="E65" s="707"/>
      <c r="F65" s="707"/>
      <c r="G65" s="707"/>
      <c r="H65" s="707"/>
      <c r="I65" s="707"/>
      <c r="J65" s="707"/>
      <c r="K65" s="707"/>
      <c r="L65" s="707"/>
      <c r="M65" s="711"/>
      <c r="N65" s="712"/>
      <c r="O65" s="711"/>
      <c r="P65" s="712"/>
      <c r="Q65" s="711"/>
      <c r="R65" s="712"/>
      <c r="S65" s="711"/>
      <c r="T65" s="712"/>
      <c r="U65" s="707"/>
      <c r="V65" s="570"/>
      <c r="W65" s="707"/>
      <c r="X65" s="570"/>
      <c r="Y65" s="707"/>
      <c r="Z65" s="570"/>
      <c r="AA65" s="707"/>
      <c r="AB65" s="707"/>
      <c r="AC65" s="571"/>
      <c r="AD65" s="570"/>
      <c r="AE65" s="707"/>
      <c r="AF65" s="763"/>
      <c r="AG65" s="765"/>
      <c r="AH65" s="756"/>
      <c r="AI65" s="780"/>
      <c r="AJ65" s="1"/>
    </row>
    <row r="66" spans="1:36" ht="58.5" x14ac:dyDescent="0.25">
      <c r="A66" s="26">
        <v>2</v>
      </c>
      <c r="B66" s="718"/>
      <c r="C66" s="45" t="s">
        <v>177</v>
      </c>
      <c r="D66" s="707"/>
      <c r="E66" s="707"/>
      <c r="F66" s="707"/>
      <c r="G66" s="707"/>
      <c r="H66" s="707"/>
      <c r="I66" s="707"/>
      <c r="J66" s="707"/>
      <c r="K66" s="707"/>
      <c r="L66" s="707"/>
      <c r="M66" s="711"/>
      <c r="N66" s="712"/>
      <c r="O66" s="711"/>
      <c r="P66" s="712"/>
      <c r="Q66" s="711"/>
      <c r="R66" s="712"/>
      <c r="S66" s="711"/>
      <c r="T66" s="712"/>
      <c r="U66" s="707"/>
      <c r="V66" s="570"/>
      <c r="W66" s="707"/>
      <c r="X66" s="570"/>
      <c r="Y66" s="707"/>
      <c r="Z66" s="570"/>
      <c r="AA66" s="707"/>
      <c r="AB66" s="707"/>
      <c r="AC66" s="571"/>
      <c r="AD66" s="570"/>
      <c r="AE66" s="707"/>
      <c r="AF66" s="763"/>
      <c r="AG66" s="765"/>
      <c r="AH66" s="756"/>
      <c r="AI66" s="780"/>
      <c r="AJ66" s="1"/>
    </row>
    <row r="67" spans="1:36" ht="43.15" customHeight="1" thickBot="1" x14ac:dyDescent="0.3">
      <c r="A67" s="26">
        <v>3</v>
      </c>
      <c r="B67" s="719"/>
      <c r="C67" s="46" t="s">
        <v>178</v>
      </c>
      <c r="D67" s="708"/>
      <c r="E67" s="708"/>
      <c r="F67" s="708"/>
      <c r="G67" s="708"/>
      <c r="H67" s="708"/>
      <c r="I67" s="708"/>
      <c r="J67" s="708"/>
      <c r="K67" s="708"/>
      <c r="L67" s="708"/>
      <c r="M67" s="713"/>
      <c r="N67" s="714"/>
      <c r="O67" s="713"/>
      <c r="P67" s="714"/>
      <c r="Q67" s="713"/>
      <c r="R67" s="714"/>
      <c r="S67" s="713"/>
      <c r="T67" s="714"/>
      <c r="U67" s="708"/>
      <c r="V67" s="576"/>
      <c r="W67" s="708"/>
      <c r="X67" s="576"/>
      <c r="Y67" s="708"/>
      <c r="Z67" s="576"/>
      <c r="AA67" s="708"/>
      <c r="AB67" s="708"/>
      <c r="AC67" s="577"/>
      <c r="AD67" s="576"/>
      <c r="AE67" s="708"/>
      <c r="AF67" s="764"/>
      <c r="AG67" s="766"/>
      <c r="AH67" s="757"/>
      <c r="AI67" s="781"/>
      <c r="AJ67" s="1"/>
    </row>
    <row r="68" spans="1:36" ht="15.75" thickBot="1" x14ac:dyDescent="0.3">
      <c r="A68" s="7"/>
      <c r="B68" s="7"/>
      <c r="C68" s="24" t="s">
        <v>179</v>
      </c>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1"/>
    </row>
    <row r="69" spans="1:36" ht="30" customHeight="1" thickBot="1" x14ac:dyDescent="0.3">
      <c r="A69" s="7"/>
      <c r="B69" s="7"/>
      <c r="C69" s="25" t="s">
        <v>64</v>
      </c>
      <c r="D69" s="220" t="str">
        <f t="shared" ref="D69:M69" si="0">IF(COUNTA(D27:D67)=7,SUM(D27:D67),IF(COUNTA(D27:D67)=0,"",IF(COUNTA(D27:D67)&lt;7,"Données manquantes")))</f>
        <v/>
      </c>
      <c r="E69" s="223" t="str">
        <f t="shared" si="0"/>
        <v/>
      </c>
      <c r="F69" s="365" t="str">
        <f t="shared" si="0"/>
        <v/>
      </c>
      <c r="G69" s="366" t="str">
        <f t="shared" si="0"/>
        <v/>
      </c>
      <c r="H69" s="366" t="str">
        <f t="shared" si="0"/>
        <v/>
      </c>
      <c r="I69" s="366" t="str">
        <f t="shared" si="0"/>
        <v/>
      </c>
      <c r="J69" s="366" t="str">
        <f t="shared" si="0"/>
        <v/>
      </c>
      <c r="K69" s="366" t="str">
        <f t="shared" si="0"/>
        <v/>
      </c>
      <c r="L69" s="366" t="str">
        <f t="shared" si="0"/>
        <v/>
      </c>
      <c r="M69" s="773" t="str">
        <f t="shared" si="0"/>
        <v/>
      </c>
      <c r="N69" s="774"/>
      <c r="O69" s="773" t="str">
        <f>IF(COUNTA(O27:O67)=7,SUM(O27:O67),IF(COUNTA(O27:O67)=0,"",IF(COUNTA(O27:O67)&lt;7,"Données manquantes")))</f>
        <v/>
      </c>
      <c r="P69" s="774"/>
      <c r="Q69" s="773" t="str">
        <f>IF(COUNTA(Q27:Q67)=7,SUM(Q27:Q67),IF(COUNTA(Q27:Q67)=0,"",IF(COUNTA(Q27:Q67)&lt;7,"Données manquantes")))</f>
        <v/>
      </c>
      <c r="R69" s="774"/>
      <c r="S69" s="773" t="str">
        <f>IF(COUNTA(S27:S67)=7,SUM(S27:S67),IF(COUNTA(S27:S67)=0,"",IF(COUNTA(S27:S67)&lt;7,"Données manquantes")))</f>
        <v/>
      </c>
      <c r="T69" s="774"/>
      <c r="U69" s="366" t="str">
        <f t="shared" ref="U69:AI69" si="1">IF(COUNTA(U27:U67)=7,SUM(U27:U67),IF(COUNTA(U27:U67)=0,"",IF(COUNTA(U27:U67)&lt;7,"Données manquantes")))</f>
        <v/>
      </c>
      <c r="V69" s="366" t="str">
        <f t="shared" si="1"/>
        <v/>
      </c>
      <c r="W69" s="366" t="str">
        <f t="shared" si="1"/>
        <v/>
      </c>
      <c r="X69" s="366" t="str">
        <f t="shared" si="1"/>
        <v/>
      </c>
      <c r="Y69" s="366" t="str">
        <f t="shared" si="1"/>
        <v/>
      </c>
      <c r="Z69" s="366" t="str">
        <f t="shared" si="1"/>
        <v/>
      </c>
      <c r="AA69" s="366" t="str">
        <f t="shared" si="1"/>
        <v/>
      </c>
      <c r="AB69" s="366" t="str">
        <f t="shared" si="1"/>
        <v/>
      </c>
      <c r="AC69" s="366" t="str">
        <f t="shared" si="1"/>
        <v/>
      </c>
      <c r="AD69" s="366" t="str">
        <f t="shared" si="1"/>
        <v/>
      </c>
      <c r="AE69" s="366" t="str">
        <f t="shared" si="1"/>
        <v/>
      </c>
      <c r="AF69" s="366" t="str">
        <f t="shared" si="1"/>
        <v/>
      </c>
      <c r="AG69" s="366" t="str">
        <f t="shared" si="1"/>
        <v/>
      </c>
      <c r="AH69" s="366" t="str">
        <f t="shared" si="1"/>
        <v/>
      </c>
      <c r="AI69" s="367" t="str">
        <f t="shared" si="1"/>
        <v/>
      </c>
      <c r="AJ69" s="1"/>
    </row>
    <row r="70" spans="1:36"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1"/>
    </row>
    <row r="71" spans="1:36" ht="15" customHeight="1" thickBot="1" x14ac:dyDescent="0.3">
      <c r="A71" s="7"/>
      <c r="B71" s="7"/>
      <c r="C71" s="47" t="s">
        <v>95</v>
      </c>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1:36" ht="30" customHeight="1" x14ac:dyDescent="0.25">
      <c r="A72" s="7"/>
      <c r="B72" s="7"/>
      <c r="C72" s="316" t="s">
        <v>96</v>
      </c>
      <c r="D72" s="455">
        <v>5</v>
      </c>
      <c r="E72" s="460">
        <v>5</v>
      </c>
      <c r="F72" s="361">
        <v>5</v>
      </c>
      <c r="G72" s="362">
        <v>5</v>
      </c>
      <c r="H72" s="362">
        <v>5</v>
      </c>
      <c r="I72" s="362">
        <v>5</v>
      </c>
      <c r="J72" s="362">
        <v>5</v>
      </c>
      <c r="K72" s="362">
        <v>5</v>
      </c>
      <c r="L72" s="362">
        <v>5</v>
      </c>
      <c r="M72" s="775">
        <v>5</v>
      </c>
      <c r="N72" s="679"/>
      <c r="O72" s="775">
        <v>5</v>
      </c>
      <c r="P72" s="679"/>
      <c r="Q72" s="775">
        <v>5</v>
      </c>
      <c r="R72" s="679"/>
      <c r="S72" s="775">
        <v>5</v>
      </c>
      <c r="T72" s="776"/>
      <c r="U72" s="362">
        <v>5</v>
      </c>
      <c r="V72" s="363">
        <v>5</v>
      </c>
      <c r="W72" s="364">
        <v>5</v>
      </c>
      <c r="X72" s="362">
        <v>5</v>
      </c>
      <c r="Y72" s="363">
        <v>5</v>
      </c>
      <c r="Z72" s="363">
        <v>5</v>
      </c>
      <c r="AA72" s="363">
        <v>5</v>
      </c>
      <c r="AB72" s="363">
        <v>5</v>
      </c>
      <c r="AC72" s="363">
        <v>5</v>
      </c>
      <c r="AD72" s="363">
        <v>5</v>
      </c>
      <c r="AE72" s="363">
        <v>5</v>
      </c>
      <c r="AF72" s="363">
        <v>5</v>
      </c>
      <c r="AG72" s="363">
        <v>5</v>
      </c>
      <c r="AH72" s="363">
        <v>5</v>
      </c>
      <c r="AI72" s="363">
        <v>5</v>
      </c>
      <c r="AJ72" s="360"/>
    </row>
    <row r="73" spans="1:36" ht="30" customHeight="1" x14ac:dyDescent="0.25">
      <c r="A73" s="7"/>
      <c r="B73" s="7"/>
      <c r="C73" s="316" t="s">
        <v>98</v>
      </c>
      <c r="D73" s="322"/>
      <c r="E73" s="317"/>
      <c r="F73" s="317"/>
      <c r="G73" s="324" t="str">
        <f t="shared" ref="G73:M73" si="2">IF(COUNT(G82)=0,"",G82-$F82)</f>
        <v/>
      </c>
      <c r="H73" s="324" t="str">
        <f t="shared" si="2"/>
        <v/>
      </c>
      <c r="I73" s="324" t="str">
        <f t="shared" si="2"/>
        <v/>
      </c>
      <c r="J73" s="324" t="str">
        <f t="shared" si="2"/>
        <v/>
      </c>
      <c r="K73" s="358" t="str">
        <f t="shared" si="2"/>
        <v/>
      </c>
      <c r="L73" s="358" t="str">
        <f t="shared" si="2"/>
        <v/>
      </c>
      <c r="M73" s="676" t="str">
        <f t="shared" si="2"/>
        <v/>
      </c>
      <c r="N73" s="677"/>
      <c r="O73" s="676" t="str">
        <f>IF(COUNT(O82)=0,"",O82-$F82)</f>
        <v/>
      </c>
      <c r="P73" s="677"/>
      <c r="Q73" s="676" t="str">
        <f>IF(COUNT(Q82)=0,"",Q82-$F82)</f>
        <v/>
      </c>
      <c r="R73" s="677"/>
      <c r="S73" s="676" t="str">
        <f>IF(COUNT(S82)=0,"",S82-$F82)</f>
        <v/>
      </c>
      <c r="T73" s="777"/>
      <c r="U73" s="324" t="str">
        <f t="shared" ref="U73:AI73" si="3">IF(COUNT(U82)=0,"",U82-$F82)</f>
        <v/>
      </c>
      <c r="V73" s="324" t="str">
        <f t="shared" si="3"/>
        <v/>
      </c>
      <c r="W73" s="324" t="str">
        <f t="shared" si="3"/>
        <v/>
      </c>
      <c r="X73" s="324" t="str">
        <f t="shared" si="3"/>
        <v/>
      </c>
      <c r="Y73" s="324" t="str">
        <f t="shared" si="3"/>
        <v/>
      </c>
      <c r="Z73" s="324" t="str">
        <f t="shared" si="3"/>
        <v/>
      </c>
      <c r="AA73" s="324" t="str">
        <f t="shared" si="3"/>
        <v/>
      </c>
      <c r="AB73" s="324" t="str">
        <f t="shared" si="3"/>
        <v/>
      </c>
      <c r="AC73" s="324" t="str">
        <f t="shared" si="3"/>
        <v/>
      </c>
      <c r="AD73" s="324" t="str">
        <f t="shared" si="3"/>
        <v/>
      </c>
      <c r="AE73" s="324" t="str">
        <f t="shared" si="3"/>
        <v/>
      </c>
      <c r="AF73" s="324" t="str">
        <f t="shared" si="3"/>
        <v/>
      </c>
      <c r="AG73" s="324" t="str">
        <f t="shared" si="3"/>
        <v/>
      </c>
      <c r="AH73" s="324" t="str">
        <f t="shared" si="3"/>
        <v/>
      </c>
      <c r="AI73" s="325" t="str">
        <f t="shared" si="3"/>
        <v/>
      </c>
    </row>
    <row r="74" spans="1:36" ht="30" customHeight="1" thickBot="1" x14ac:dyDescent="0.3">
      <c r="A74" s="7"/>
      <c r="B74" s="7"/>
      <c r="C74" s="316" t="s">
        <v>99</v>
      </c>
      <c r="D74" s="323"/>
      <c r="E74" s="329" t="str">
        <f t="shared" ref="E74:L74" si="4">IF(COUNT(E82)=0,"",E82-D82)</f>
        <v/>
      </c>
      <c r="F74" s="330" t="str">
        <f t="shared" si="4"/>
        <v/>
      </c>
      <c r="G74" s="327" t="str">
        <f t="shared" si="4"/>
        <v/>
      </c>
      <c r="H74" s="327" t="str">
        <f t="shared" si="4"/>
        <v/>
      </c>
      <c r="I74" s="327" t="str">
        <f t="shared" si="4"/>
        <v/>
      </c>
      <c r="J74" s="327" t="str">
        <f t="shared" si="4"/>
        <v/>
      </c>
      <c r="K74" s="359" t="str">
        <f t="shared" si="4"/>
        <v/>
      </c>
      <c r="L74" s="359" t="str">
        <f t="shared" si="4"/>
        <v/>
      </c>
      <c r="M74" s="674" t="str">
        <f>IF(COUNT(M82)=0,"",L82-M82)</f>
        <v/>
      </c>
      <c r="N74" s="675"/>
      <c r="O74" s="674" t="str">
        <f>IF(COUNT(O82)=0,"",O82-M82)</f>
        <v/>
      </c>
      <c r="P74" s="675"/>
      <c r="Q74" s="674" t="str">
        <f>IF(COUNT(Q82)=0,"",Q82-O82)</f>
        <v/>
      </c>
      <c r="R74" s="675"/>
      <c r="S74" s="674" t="str">
        <f>IF(COUNT(S82)=0,"",S82-Q82)</f>
        <v/>
      </c>
      <c r="T74" s="778"/>
      <c r="U74" s="326" t="str">
        <f>IF(COUNT(U82)=0,"",U82-S82)</f>
        <v/>
      </c>
      <c r="V74" s="326" t="str">
        <f t="shared" ref="V74:AI74" si="5">IF(COUNT(V82)=0,"",V82-U82)</f>
        <v/>
      </c>
      <c r="W74" s="326" t="str">
        <f t="shared" si="5"/>
        <v/>
      </c>
      <c r="X74" s="326" t="str">
        <f t="shared" si="5"/>
        <v/>
      </c>
      <c r="Y74" s="326" t="str">
        <f t="shared" si="5"/>
        <v/>
      </c>
      <c r="Z74" s="326" t="str">
        <f t="shared" si="5"/>
        <v/>
      </c>
      <c r="AA74" s="326" t="str">
        <f t="shared" si="5"/>
        <v/>
      </c>
      <c r="AB74" s="326" t="str">
        <f t="shared" si="5"/>
        <v/>
      </c>
      <c r="AC74" s="326" t="str">
        <f t="shared" si="5"/>
        <v/>
      </c>
      <c r="AD74" s="326" t="str">
        <f t="shared" si="5"/>
        <v/>
      </c>
      <c r="AE74" s="326" t="str">
        <f t="shared" si="5"/>
        <v/>
      </c>
      <c r="AF74" s="326" t="str">
        <f t="shared" si="5"/>
        <v/>
      </c>
      <c r="AG74" s="326" t="str">
        <f t="shared" si="5"/>
        <v/>
      </c>
      <c r="AH74" s="326" t="str">
        <f t="shared" si="5"/>
        <v/>
      </c>
      <c r="AI74" s="327" t="str">
        <f t="shared" si="5"/>
        <v/>
      </c>
      <c r="AJ74" s="360"/>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357" t="s">
        <v>65</v>
      </c>
      <c r="D76" s="7" t="s">
        <v>180</v>
      </c>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7" t="s">
        <v>181</v>
      </c>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s="441" customFormat="1" x14ac:dyDescent="0.25">
      <c r="A79" s="440"/>
      <c r="B79" s="440"/>
      <c r="C79" s="440"/>
      <c r="D79" s="107"/>
      <c r="E79" s="440"/>
      <c r="F79" s="440"/>
      <c r="G79" s="440"/>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row>
    <row r="80" spans="1:36" s="441" customFormat="1" x14ac:dyDescent="0.25">
      <c r="A80" s="440"/>
      <c r="B80" s="440"/>
      <c r="C80" s="468" t="s">
        <v>68</v>
      </c>
      <c r="D80" s="26">
        <v>8</v>
      </c>
      <c r="E80" s="476">
        <v>8</v>
      </c>
      <c r="F80" s="476">
        <v>8</v>
      </c>
      <c r="G80" s="476">
        <v>8</v>
      </c>
      <c r="H80" s="476">
        <v>8</v>
      </c>
      <c r="I80" s="476">
        <v>8</v>
      </c>
      <c r="J80" s="476">
        <v>8</v>
      </c>
      <c r="K80" s="476">
        <v>8</v>
      </c>
      <c r="L80" s="477">
        <v>8</v>
      </c>
      <c r="M80" s="779">
        <v>8</v>
      </c>
      <c r="N80" s="779"/>
      <c r="O80" s="779">
        <v>8</v>
      </c>
      <c r="P80" s="779"/>
      <c r="Q80" s="779">
        <v>8</v>
      </c>
      <c r="R80" s="779"/>
      <c r="S80" s="779">
        <v>8</v>
      </c>
      <c r="T80" s="779"/>
      <c r="U80" s="476">
        <v>8</v>
      </c>
      <c r="V80" s="476">
        <v>8</v>
      </c>
      <c r="W80" s="476">
        <v>8</v>
      </c>
      <c r="X80" s="476">
        <v>8</v>
      </c>
      <c r="Y80" s="476">
        <v>8</v>
      </c>
      <c r="Z80" s="476">
        <v>8</v>
      </c>
      <c r="AA80" s="476">
        <v>8</v>
      </c>
      <c r="AB80" s="476">
        <v>8</v>
      </c>
      <c r="AC80" s="476">
        <v>8</v>
      </c>
      <c r="AD80" s="476">
        <v>8</v>
      </c>
      <c r="AE80" s="476">
        <v>8</v>
      </c>
      <c r="AF80" s="476">
        <v>8</v>
      </c>
      <c r="AG80" s="476">
        <v>8</v>
      </c>
      <c r="AH80" s="476">
        <v>8</v>
      </c>
      <c r="AI80" s="476">
        <v>8</v>
      </c>
      <c r="AJ80" s="440"/>
    </row>
    <row r="81" spans="1:36" s="441" customFormat="1" x14ac:dyDescent="0.25">
      <c r="A81" s="440"/>
      <c r="B81" s="440"/>
      <c r="C81" s="464" t="s">
        <v>70</v>
      </c>
      <c r="D81" s="477">
        <v>5</v>
      </c>
      <c r="E81" s="477">
        <v>5</v>
      </c>
      <c r="F81" s="477">
        <v>5</v>
      </c>
      <c r="G81" s="477">
        <v>5</v>
      </c>
      <c r="H81" s="477">
        <v>5</v>
      </c>
      <c r="I81" s="477">
        <v>5</v>
      </c>
      <c r="J81" s="477">
        <v>5</v>
      </c>
      <c r="K81" s="477">
        <v>5</v>
      </c>
      <c r="L81" s="477">
        <v>5</v>
      </c>
      <c r="M81" s="779">
        <v>5</v>
      </c>
      <c r="N81" s="779"/>
      <c r="O81" s="779">
        <v>5</v>
      </c>
      <c r="P81" s="779"/>
      <c r="Q81" s="779">
        <v>5</v>
      </c>
      <c r="R81" s="779"/>
      <c r="S81" s="779">
        <v>5</v>
      </c>
      <c r="T81" s="779"/>
      <c r="U81" s="477">
        <v>5</v>
      </c>
      <c r="V81" s="477">
        <v>5</v>
      </c>
      <c r="W81" s="477">
        <v>5</v>
      </c>
      <c r="X81" s="477">
        <v>5</v>
      </c>
      <c r="Y81" s="477">
        <v>5</v>
      </c>
      <c r="Z81" s="477">
        <v>5</v>
      </c>
      <c r="AA81" s="477">
        <v>5</v>
      </c>
      <c r="AB81" s="477">
        <v>5</v>
      </c>
      <c r="AC81" s="477">
        <v>5</v>
      </c>
      <c r="AD81" s="477">
        <v>5</v>
      </c>
      <c r="AE81" s="477">
        <v>5</v>
      </c>
      <c r="AF81" s="477">
        <v>5</v>
      </c>
      <c r="AG81" s="477">
        <v>5</v>
      </c>
      <c r="AH81" s="477">
        <v>5</v>
      </c>
      <c r="AI81" s="477">
        <v>5</v>
      </c>
      <c r="AJ81" s="440"/>
    </row>
    <row r="82" spans="1:36" s="441" customFormat="1" x14ac:dyDescent="0.25">
      <c r="A82" s="440"/>
      <c r="B82" s="440"/>
      <c r="C82" s="468" t="s">
        <v>102</v>
      </c>
      <c r="D82" s="478" t="e">
        <f t="shared" ref="D82:M82" si="6">IF(COUNTA(D27:D67)=7,SUM(D27:D67),IF(COUNTA(D27:D67)&lt;7,#N/A))</f>
        <v>#N/A</v>
      </c>
      <c r="E82" s="478" t="e">
        <f t="shared" si="6"/>
        <v>#N/A</v>
      </c>
      <c r="F82" s="478" t="e">
        <f t="shared" si="6"/>
        <v>#N/A</v>
      </c>
      <c r="G82" s="478" t="e">
        <f t="shared" si="6"/>
        <v>#N/A</v>
      </c>
      <c r="H82" s="478" t="e">
        <f t="shared" si="6"/>
        <v>#N/A</v>
      </c>
      <c r="I82" s="478" t="e">
        <f t="shared" si="6"/>
        <v>#N/A</v>
      </c>
      <c r="J82" s="478" t="e">
        <f t="shared" si="6"/>
        <v>#N/A</v>
      </c>
      <c r="K82" s="478" t="e">
        <f t="shared" si="6"/>
        <v>#N/A</v>
      </c>
      <c r="L82" s="478" t="e">
        <f t="shared" si="6"/>
        <v>#N/A</v>
      </c>
      <c r="M82" s="772" t="e">
        <f t="shared" si="6"/>
        <v>#N/A</v>
      </c>
      <c r="N82" s="772"/>
      <c r="O82" s="772" t="e">
        <f>IF(COUNTA(O27:O67)=7,SUM(O27:O67),IF(COUNTA(O27:O67)&lt;7,#N/A))</f>
        <v>#N/A</v>
      </c>
      <c r="P82" s="772"/>
      <c r="Q82" s="772" t="e">
        <f>IF(COUNTA(Q27:Q67)=7,SUM(Q27:Q67),IF(COUNTA(Q27:Q67)&lt;7,#N/A))</f>
        <v>#N/A</v>
      </c>
      <c r="R82" s="772"/>
      <c r="S82" s="772" t="e">
        <f>IF(COUNTA(S27:S67)=7,SUM(S27:S67),IF(COUNTA(S27:S67)&lt;7,#N/A))</f>
        <v>#N/A</v>
      </c>
      <c r="T82" s="772"/>
      <c r="U82" s="478" t="e">
        <f t="shared" ref="U82:AI82" si="7">IF(COUNTA(U27:U67)=7,SUM(U27:U67),IF(COUNTA(U27:U67)&lt;7,#N/A))</f>
        <v>#N/A</v>
      </c>
      <c r="V82" s="478" t="e">
        <f t="shared" si="7"/>
        <v>#N/A</v>
      </c>
      <c r="W82" s="478" t="e">
        <f t="shared" si="7"/>
        <v>#N/A</v>
      </c>
      <c r="X82" s="478" t="e">
        <f t="shared" si="7"/>
        <v>#N/A</v>
      </c>
      <c r="Y82" s="478" t="e">
        <f t="shared" si="7"/>
        <v>#N/A</v>
      </c>
      <c r="Z82" s="478" t="e">
        <f t="shared" si="7"/>
        <v>#N/A</v>
      </c>
      <c r="AA82" s="478" t="e">
        <f t="shared" si="7"/>
        <v>#N/A</v>
      </c>
      <c r="AB82" s="478" t="e">
        <f t="shared" si="7"/>
        <v>#N/A</v>
      </c>
      <c r="AC82" s="478" t="e">
        <f t="shared" si="7"/>
        <v>#N/A</v>
      </c>
      <c r="AD82" s="478" t="e">
        <f t="shared" si="7"/>
        <v>#N/A</v>
      </c>
      <c r="AE82" s="478" t="e">
        <f t="shared" si="7"/>
        <v>#N/A</v>
      </c>
      <c r="AF82" s="478" t="e">
        <f t="shared" si="7"/>
        <v>#N/A</v>
      </c>
      <c r="AG82" s="478" t="e">
        <f t="shared" si="7"/>
        <v>#N/A</v>
      </c>
      <c r="AH82" s="478" t="e">
        <f t="shared" si="7"/>
        <v>#N/A</v>
      </c>
      <c r="AI82" s="478" t="e">
        <f t="shared" si="7"/>
        <v>#N/A</v>
      </c>
      <c r="AJ82" s="440"/>
    </row>
    <row r="83" spans="1:36" s="441" customFormat="1" x14ac:dyDescent="0.25">
      <c r="A83" s="440"/>
      <c r="B83" s="440"/>
      <c r="C83" s="468" t="s">
        <v>103</v>
      </c>
      <c r="D83" s="472" t="e">
        <v>#N/A</v>
      </c>
      <c r="E83" s="472" t="e">
        <v>#N/A</v>
      </c>
      <c r="F83" s="472" t="e">
        <v>#N/A</v>
      </c>
      <c r="G83" s="472" t="e">
        <f>IF(AND(G82&lt;G80,G82&lt;=$F82-$F81),G82,#N/A)</f>
        <v>#N/A</v>
      </c>
      <c r="H83" s="472" t="e">
        <f t="shared" ref="H83:M83" si="8">IF(AND(H82&lt;H80,H82&lt;=$F82-$F81),H82,#N/A)</f>
        <v>#N/A</v>
      </c>
      <c r="I83" s="472" t="e">
        <f>IF(AND(I82&lt;I80,I82&lt;=$F82-$F81),I82,#N/A)</f>
        <v>#N/A</v>
      </c>
      <c r="J83" s="472" t="e">
        <f t="shared" si="8"/>
        <v>#N/A</v>
      </c>
      <c r="K83" s="26" t="e">
        <f t="shared" si="8"/>
        <v>#N/A</v>
      </c>
      <c r="L83" s="26" t="e">
        <f t="shared" si="8"/>
        <v>#N/A</v>
      </c>
      <c r="M83" s="685" t="e">
        <f t="shared" si="8"/>
        <v>#N/A</v>
      </c>
      <c r="N83" s="685"/>
      <c r="O83" s="685" t="e">
        <f>IF(AND(O82&lt;O80,O82&lt;=$F82-$F81),O82,#N/A)</f>
        <v>#N/A</v>
      </c>
      <c r="P83" s="685"/>
      <c r="Q83" s="685" t="e">
        <f>IF(AND(Q82&lt;Q80,Q82&lt;=$F82-$F81),Q82,#N/A)</f>
        <v>#N/A</v>
      </c>
      <c r="R83" s="685"/>
      <c r="S83" s="611" t="e">
        <f>IF(AND(S82&lt;S80,S82&lt;=$F82-$F81),S82,#N/A)</f>
        <v>#N/A</v>
      </c>
      <c r="T83" s="611"/>
      <c r="U83" s="472" t="e">
        <f>IF(AND(U82&lt;U80,U82&lt;=$F82-$F81),U82,#N/A)</f>
        <v>#N/A</v>
      </c>
      <c r="V83" s="472" t="e">
        <f>IF(AND(V82&lt;V80,V82&lt;=$F82-$F81),V82,#N/A)</f>
        <v>#N/A</v>
      </c>
      <c r="W83" s="472" t="e">
        <f t="shared" ref="W83:AH83" si="9">IF(AND(W82&lt;W80,W82&lt;=$F82-$F81),W82,#N/A)</f>
        <v>#N/A</v>
      </c>
      <c r="X83" s="472" t="e">
        <f t="shared" si="9"/>
        <v>#N/A</v>
      </c>
      <c r="Y83" s="472" t="e">
        <f t="shared" si="9"/>
        <v>#N/A</v>
      </c>
      <c r="Z83" s="472" t="e">
        <f t="shared" si="9"/>
        <v>#N/A</v>
      </c>
      <c r="AA83" s="472" t="e">
        <f t="shared" si="9"/>
        <v>#N/A</v>
      </c>
      <c r="AB83" s="472" t="e">
        <f t="shared" si="9"/>
        <v>#N/A</v>
      </c>
      <c r="AC83" s="472" t="e">
        <f t="shared" si="9"/>
        <v>#N/A</v>
      </c>
      <c r="AD83" s="472" t="e">
        <f t="shared" si="9"/>
        <v>#N/A</v>
      </c>
      <c r="AE83" s="472" t="e">
        <f t="shared" si="9"/>
        <v>#N/A</v>
      </c>
      <c r="AF83" s="472" t="e">
        <f t="shared" si="9"/>
        <v>#N/A</v>
      </c>
      <c r="AG83" s="472" t="e">
        <f t="shared" si="9"/>
        <v>#N/A</v>
      </c>
      <c r="AH83" s="472" t="e">
        <f t="shared" si="9"/>
        <v>#N/A</v>
      </c>
      <c r="AI83" s="472" t="e">
        <f>IF(AND(AI82&lt;AI80,AI82&lt;=$F82-$F81),AI82,#N/A)</f>
        <v>#N/A</v>
      </c>
      <c r="AJ83" s="440"/>
    </row>
    <row r="84" spans="1:36" s="441" customFormat="1" x14ac:dyDescent="0.25">
      <c r="A84" s="440"/>
      <c r="B84" s="440"/>
      <c r="C84" s="468" t="s">
        <v>104</v>
      </c>
      <c r="D84" s="472" t="e">
        <v>#N/A</v>
      </c>
      <c r="E84" s="472" t="e">
        <f t="shared" ref="E84:J84" si="10">IF(AND(E82&gt;=D82+D81),E82,#N/A)</f>
        <v>#N/A</v>
      </c>
      <c r="F84" s="472" t="e">
        <f>IF(AND(F82&gt;=E82+E81),F82,#N/A)</f>
        <v>#N/A</v>
      </c>
      <c r="G84" s="472" t="e">
        <f t="shared" si="10"/>
        <v>#N/A</v>
      </c>
      <c r="H84" s="472" t="e">
        <f t="shared" si="10"/>
        <v>#N/A</v>
      </c>
      <c r="I84" s="472" t="e">
        <f>IF(AND(I82&gt;=H82+H81),I82,#N/A)</f>
        <v>#N/A</v>
      </c>
      <c r="J84" s="472" t="e">
        <f t="shared" si="10"/>
        <v>#N/A</v>
      </c>
      <c r="K84" s="26" t="e">
        <f>IF(AND(K82&gt;=J82+J81),K82,#N/A)</f>
        <v>#N/A</v>
      </c>
      <c r="L84" s="26" t="e">
        <f>IF(AND(L82&gt;=K82+K81),L82,#N/A)</f>
        <v>#N/A</v>
      </c>
      <c r="M84" s="685" t="e">
        <f>IF(AND(M82&gt;=L82+L81),M82,#N/A)</f>
        <v>#N/A</v>
      </c>
      <c r="N84" s="685"/>
      <c r="O84" s="685" t="e">
        <f>IF(AND(O82&gt;=M82+M81),O82,#N/A)</f>
        <v>#N/A</v>
      </c>
      <c r="P84" s="685"/>
      <c r="Q84" s="685" t="e">
        <f>IF(AND(Q82&gt;=O82+O81),Q82,#N/A)</f>
        <v>#N/A</v>
      </c>
      <c r="R84" s="685"/>
      <c r="S84" s="611" t="e">
        <f>IF(AND(S82&gt;=Q82+Q81),S82,#N/A)</f>
        <v>#N/A</v>
      </c>
      <c r="T84" s="611"/>
      <c r="U84" s="472" t="e">
        <f>IF(AND(U82&gt;=S82+S81),U82,#N/A)</f>
        <v>#N/A</v>
      </c>
      <c r="V84" s="472" t="e">
        <f>IF(AND(V82&gt;=U82+U81),V82,#N/A)</f>
        <v>#N/A</v>
      </c>
      <c r="W84" s="472" t="e">
        <f t="shared" ref="W84:AH84" si="11">IF(AND(W82&gt;=V82+V81),W82,#N/A)</f>
        <v>#N/A</v>
      </c>
      <c r="X84" s="472" t="e">
        <f t="shared" si="11"/>
        <v>#N/A</v>
      </c>
      <c r="Y84" s="472" t="e">
        <f t="shared" si="11"/>
        <v>#N/A</v>
      </c>
      <c r="Z84" s="472" t="e">
        <f t="shared" si="11"/>
        <v>#N/A</v>
      </c>
      <c r="AA84" s="472" t="e">
        <f t="shared" si="11"/>
        <v>#N/A</v>
      </c>
      <c r="AB84" s="472" t="e">
        <f t="shared" si="11"/>
        <v>#N/A</v>
      </c>
      <c r="AC84" s="472" t="e">
        <f t="shared" si="11"/>
        <v>#N/A</v>
      </c>
      <c r="AD84" s="472" t="e">
        <f t="shared" si="11"/>
        <v>#N/A</v>
      </c>
      <c r="AE84" s="472" t="e">
        <f t="shared" si="11"/>
        <v>#N/A</v>
      </c>
      <c r="AF84" s="472" t="e">
        <f t="shared" si="11"/>
        <v>#N/A</v>
      </c>
      <c r="AG84" s="472" t="e">
        <f t="shared" si="11"/>
        <v>#N/A</v>
      </c>
      <c r="AH84" s="472" t="e">
        <f t="shared" si="11"/>
        <v>#N/A</v>
      </c>
      <c r="AI84" s="472" t="e">
        <f>IF(AND(AI82&gt;=AH82+AH81),AI82,#N/A)</f>
        <v>#N/A</v>
      </c>
      <c r="AJ84" s="440"/>
    </row>
    <row r="85" spans="1:36" s="441" customFormat="1" x14ac:dyDescent="0.25">
      <c r="A85" s="440"/>
      <c r="B85" s="440"/>
      <c r="C85" s="468" t="s">
        <v>105</v>
      </c>
      <c r="D85" s="472" t="e">
        <v>#N/A</v>
      </c>
      <c r="E85" s="472" t="e">
        <v>#N/A</v>
      </c>
      <c r="F85" s="472" t="e">
        <v>#N/A</v>
      </c>
      <c r="G85" s="472" t="e">
        <f t="shared" ref="G85:M85" si="12">IF(AND(G82&gt;=$F82+$F81),G82,#N/A)</f>
        <v>#N/A</v>
      </c>
      <c r="H85" s="472" t="e">
        <f t="shared" si="12"/>
        <v>#N/A</v>
      </c>
      <c r="I85" s="472" t="e">
        <f>IF(AND(I82&gt;=$F82+$F81),I82,#N/A)</f>
        <v>#N/A</v>
      </c>
      <c r="J85" s="472" t="e">
        <f t="shared" si="12"/>
        <v>#N/A</v>
      </c>
      <c r="K85" s="26" t="e">
        <f t="shared" si="12"/>
        <v>#N/A</v>
      </c>
      <c r="L85" s="26" t="e">
        <f t="shared" si="12"/>
        <v>#N/A</v>
      </c>
      <c r="M85" s="685" t="e">
        <f t="shared" si="12"/>
        <v>#N/A</v>
      </c>
      <c r="N85" s="685"/>
      <c r="O85" s="685" t="e">
        <f>IF(AND(O82&gt;=$F82+$F81),O82,#N/A)</f>
        <v>#N/A</v>
      </c>
      <c r="P85" s="685"/>
      <c r="Q85" s="685" t="e">
        <f>IF(AND(Q82&gt;=$F82+$F81),Q82,#N/A)</f>
        <v>#N/A</v>
      </c>
      <c r="R85" s="685"/>
      <c r="S85" s="611" t="e">
        <f>IF(AND(S82&gt;=$F82+$F81),S82,#N/A)</f>
        <v>#N/A</v>
      </c>
      <c r="T85" s="611"/>
      <c r="U85" s="472" t="e">
        <f>IF(AND(U82&gt;=$F82+$F81),U82,#N/A)</f>
        <v>#N/A</v>
      </c>
      <c r="V85" s="472" t="e">
        <f>IF(AND(V82&gt;=$F82+$F81),V82,#N/A)</f>
        <v>#N/A</v>
      </c>
      <c r="W85" s="472" t="e">
        <f t="shared" ref="W85:AH85" si="13">IF(AND(W82&gt;=$F82+$F81),W82,#N/A)</f>
        <v>#N/A</v>
      </c>
      <c r="X85" s="472" t="e">
        <f t="shared" si="13"/>
        <v>#N/A</v>
      </c>
      <c r="Y85" s="472" t="e">
        <f t="shared" si="13"/>
        <v>#N/A</v>
      </c>
      <c r="Z85" s="472" t="e">
        <f t="shared" si="13"/>
        <v>#N/A</v>
      </c>
      <c r="AA85" s="472" t="e">
        <f t="shared" si="13"/>
        <v>#N/A</v>
      </c>
      <c r="AB85" s="472" t="e">
        <f t="shared" si="13"/>
        <v>#N/A</v>
      </c>
      <c r="AC85" s="472" t="e">
        <f t="shared" si="13"/>
        <v>#N/A</v>
      </c>
      <c r="AD85" s="472" t="e">
        <f t="shared" si="13"/>
        <v>#N/A</v>
      </c>
      <c r="AE85" s="472" t="e">
        <f t="shared" si="13"/>
        <v>#N/A</v>
      </c>
      <c r="AF85" s="472" t="e">
        <f t="shared" si="13"/>
        <v>#N/A</v>
      </c>
      <c r="AG85" s="472" t="e">
        <f t="shared" si="13"/>
        <v>#N/A</v>
      </c>
      <c r="AH85" s="472" t="e">
        <f t="shared" si="13"/>
        <v>#N/A</v>
      </c>
      <c r="AI85" s="472" t="e">
        <f>IF(AND(AI82&gt;=$F82+$F81),AI82,#N/A)</f>
        <v>#N/A</v>
      </c>
      <c r="AJ85" s="440"/>
    </row>
    <row r="86" spans="1:36" x14ac:dyDescent="0.25">
      <c r="A86" s="1"/>
      <c r="B86" s="1"/>
      <c r="C86" s="1"/>
      <c r="D86" s="316"/>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sheetData>
  <sheetProtection sheet="1" selectLockedCells="1"/>
  <mergeCells count="285">
    <mergeCell ref="S83:T83"/>
    <mergeCell ref="S84:T84"/>
    <mergeCell ref="S85:T85"/>
    <mergeCell ref="M83:N83"/>
    <mergeCell ref="O83:P83"/>
    <mergeCell ref="Q83:R83"/>
    <mergeCell ref="M84:N84"/>
    <mergeCell ref="O84:P84"/>
    <mergeCell ref="Q84:R84"/>
    <mergeCell ref="M85:N85"/>
    <mergeCell ref="O85:P85"/>
    <mergeCell ref="Q85:R85"/>
    <mergeCell ref="Q80:R80"/>
    <mergeCell ref="S80:T80"/>
    <mergeCell ref="M81:N81"/>
    <mergeCell ref="O81:P81"/>
    <mergeCell ref="Q81:R81"/>
    <mergeCell ref="S81:T81"/>
    <mergeCell ref="M72:N72"/>
    <mergeCell ref="O72:P72"/>
    <mergeCell ref="Q72:R72"/>
    <mergeCell ref="M73:N73"/>
    <mergeCell ref="O73:P73"/>
    <mergeCell ref="Q73:R73"/>
    <mergeCell ref="M74:N74"/>
    <mergeCell ref="O74:P74"/>
    <mergeCell ref="Q74:R74"/>
    <mergeCell ref="N12:T12"/>
    <mergeCell ref="N13:T13"/>
    <mergeCell ref="N14:R14"/>
    <mergeCell ref="S14:T14"/>
    <mergeCell ref="N15:R15"/>
    <mergeCell ref="S15:T15"/>
    <mergeCell ref="AH33:AH37"/>
    <mergeCell ref="AH39:AH43"/>
    <mergeCell ref="AH45:AH49"/>
    <mergeCell ref="AG27:AG31"/>
    <mergeCell ref="AG33:AG37"/>
    <mergeCell ref="AG39:AG43"/>
    <mergeCell ref="AG45:AG49"/>
    <mergeCell ref="AE33:AE37"/>
    <mergeCell ref="AF33:AF37"/>
    <mergeCell ref="AE39:AE43"/>
    <mergeCell ref="AF39:AF43"/>
    <mergeCell ref="AE45:AE49"/>
    <mergeCell ref="AF45:AF49"/>
    <mergeCell ref="Z45:Z49"/>
    <mergeCell ref="W33:W37"/>
    <mergeCell ref="X33:X37"/>
    <mergeCell ref="W39:W43"/>
    <mergeCell ref="X39:X43"/>
    <mergeCell ref="AH51:AH55"/>
    <mergeCell ref="AH63:AH67"/>
    <mergeCell ref="AH57:AH61"/>
    <mergeCell ref="AI27:AI31"/>
    <mergeCell ref="AI33:AI37"/>
    <mergeCell ref="AI39:AI43"/>
    <mergeCell ref="AI45:AI49"/>
    <mergeCell ref="AI51:AI55"/>
    <mergeCell ref="AI57:AI61"/>
    <mergeCell ref="AI63:AI67"/>
    <mergeCell ref="M82:N82"/>
    <mergeCell ref="O82:P82"/>
    <mergeCell ref="Q82:R82"/>
    <mergeCell ref="S82:T82"/>
    <mergeCell ref="S39:T43"/>
    <mergeCell ref="S45:T49"/>
    <mergeCell ref="S51:T55"/>
    <mergeCell ref="S57:T61"/>
    <mergeCell ref="S63:T67"/>
    <mergeCell ref="S69:T69"/>
    <mergeCell ref="Q69:R69"/>
    <mergeCell ref="O69:P69"/>
    <mergeCell ref="M69:N69"/>
    <mergeCell ref="M63:N67"/>
    <mergeCell ref="M57:N61"/>
    <mergeCell ref="O51:P55"/>
    <mergeCell ref="O57:P61"/>
    <mergeCell ref="Q57:R61"/>
    <mergeCell ref="Q63:R67"/>
    <mergeCell ref="S72:T72"/>
    <mergeCell ref="S73:T73"/>
    <mergeCell ref="S74:T74"/>
    <mergeCell ref="M80:N80"/>
    <mergeCell ref="O80:P80"/>
    <mergeCell ref="AG51:AG55"/>
    <mergeCell ref="AG57:AG61"/>
    <mergeCell ref="AG63:AG67"/>
    <mergeCell ref="M23:N23"/>
    <mergeCell ref="O23:P23"/>
    <mergeCell ref="Q23:R23"/>
    <mergeCell ref="S23:T23"/>
    <mergeCell ref="M24:N24"/>
    <mergeCell ref="M25:N25"/>
    <mergeCell ref="O25:P25"/>
    <mergeCell ref="Q25:R25"/>
    <mergeCell ref="S25:T25"/>
    <mergeCell ref="O24:P24"/>
    <mergeCell ref="Q24:R24"/>
    <mergeCell ref="S24:T24"/>
    <mergeCell ref="M27:N31"/>
    <mergeCell ref="M33:N37"/>
    <mergeCell ref="M39:N43"/>
    <mergeCell ref="AC57:AC61"/>
    <mergeCell ref="AD57:AD61"/>
    <mergeCell ref="AC63:AC67"/>
    <mergeCell ref="AD63:AD67"/>
    <mergeCell ref="AE27:AE31"/>
    <mergeCell ref="AF27:AF31"/>
    <mergeCell ref="AE51:AE55"/>
    <mergeCell ref="AF51:AF55"/>
    <mergeCell ref="AE57:AE61"/>
    <mergeCell ref="AF57:AF61"/>
    <mergeCell ref="AE63:AE67"/>
    <mergeCell ref="AF63:AF67"/>
    <mergeCell ref="AC27:AC31"/>
    <mergeCell ref="AD27:AD31"/>
    <mergeCell ref="AC33:AC37"/>
    <mergeCell ref="AD33:AD37"/>
    <mergeCell ref="AC39:AC43"/>
    <mergeCell ref="AD39:AD43"/>
    <mergeCell ref="AC45:AC49"/>
    <mergeCell ref="AD45:AD49"/>
    <mergeCell ref="AC51:AC55"/>
    <mergeCell ref="AD51:AD55"/>
    <mergeCell ref="AB57:AB61"/>
    <mergeCell ref="AA63:AA67"/>
    <mergeCell ref="AB63:AB67"/>
    <mergeCell ref="Y27:Y31"/>
    <mergeCell ref="Z27:Z31"/>
    <mergeCell ref="Y33:Y37"/>
    <mergeCell ref="Z33:Z37"/>
    <mergeCell ref="Z39:Z43"/>
    <mergeCell ref="Y45:Y49"/>
    <mergeCell ref="AA27:AA31"/>
    <mergeCell ref="AB27:AB31"/>
    <mergeCell ref="AA33:AA37"/>
    <mergeCell ref="AB33:AB37"/>
    <mergeCell ref="AA39:AA43"/>
    <mergeCell ref="AB39:AB43"/>
    <mergeCell ref="AA45:AA49"/>
    <mergeCell ref="AB45:AB49"/>
    <mergeCell ref="AA51:AA55"/>
    <mergeCell ref="AB51:AB55"/>
    <mergeCell ref="Z51:Z55"/>
    <mergeCell ref="W57:W61"/>
    <mergeCell ref="X57:X61"/>
    <mergeCell ref="W63:W67"/>
    <mergeCell ref="X63:X67"/>
    <mergeCell ref="Y57:Y61"/>
    <mergeCell ref="Z57:Z61"/>
    <mergeCell ref="Y63:Y67"/>
    <mergeCell ref="Z63:Z67"/>
    <mergeCell ref="AA57:AA61"/>
    <mergeCell ref="W45:W49"/>
    <mergeCell ref="X45:X49"/>
    <mergeCell ref="W51:W55"/>
    <mergeCell ref="X51:X55"/>
    <mergeCell ref="Y39:Y43"/>
    <mergeCell ref="Q33:R37"/>
    <mergeCell ref="Q39:R43"/>
    <mergeCell ref="Q45:R49"/>
    <mergeCell ref="Q51:R55"/>
    <mergeCell ref="Y51:Y55"/>
    <mergeCell ref="V51:V55"/>
    <mergeCell ref="S27:T31"/>
    <mergeCell ref="S33:T37"/>
    <mergeCell ref="V27:V31"/>
    <mergeCell ref="V33:V37"/>
    <mergeCell ref="V39:V43"/>
    <mergeCell ref="V45:V49"/>
    <mergeCell ref="U27:U31"/>
    <mergeCell ref="U57:U61"/>
    <mergeCell ref="U63:U67"/>
    <mergeCell ref="U33:U37"/>
    <mergeCell ref="U39:U43"/>
    <mergeCell ref="U45:U49"/>
    <mergeCell ref="U51:U55"/>
    <mergeCell ref="V57:V61"/>
    <mergeCell ref="V63:V67"/>
    <mergeCell ref="C9:L13"/>
    <mergeCell ref="O3:T3"/>
    <mergeCell ref="N4:T4"/>
    <mergeCell ref="N5:T5"/>
    <mergeCell ref="N6:T6"/>
    <mergeCell ref="N7:T7"/>
    <mergeCell ref="N8:N9"/>
    <mergeCell ref="R10:R11"/>
    <mergeCell ref="C32:M32"/>
    <mergeCell ref="P9:Q9"/>
    <mergeCell ref="P8:Q8"/>
    <mergeCell ref="S9:T9"/>
    <mergeCell ref="S8:T8"/>
    <mergeCell ref="P11:Q11"/>
    <mergeCell ref="P10:Q10"/>
    <mergeCell ref="O27:P31"/>
    <mergeCell ref="K27:K31"/>
    <mergeCell ref="L27:L31"/>
    <mergeCell ref="C14:L15"/>
    <mergeCell ref="F22:AI22"/>
    <mergeCell ref="AH27:AH31"/>
    <mergeCell ref="Q27:R31"/>
    <mergeCell ref="W27:W31"/>
    <mergeCell ref="X27:X31"/>
    <mergeCell ref="H27:H31"/>
    <mergeCell ref="I27:I31"/>
    <mergeCell ref="J27:J31"/>
    <mergeCell ref="C26:I26"/>
    <mergeCell ref="D16:G16"/>
    <mergeCell ref="D27:D31"/>
    <mergeCell ref="E27:E31"/>
    <mergeCell ref="F27:F31"/>
    <mergeCell ref="G27:G31"/>
    <mergeCell ref="B27:B28"/>
    <mergeCell ref="I33:I37"/>
    <mergeCell ref="H33:H37"/>
    <mergeCell ref="J33:J37"/>
    <mergeCell ref="K33:K37"/>
    <mergeCell ref="L33:L37"/>
    <mergeCell ref="M45:N49"/>
    <mergeCell ref="O33:P37"/>
    <mergeCell ref="O39:P43"/>
    <mergeCell ref="O45:P49"/>
    <mergeCell ref="H39:H43"/>
    <mergeCell ref="I39:I43"/>
    <mergeCell ref="J39:J43"/>
    <mergeCell ref="K39:K43"/>
    <mergeCell ref="L39:L43"/>
    <mergeCell ref="B33:B37"/>
    <mergeCell ref="D33:D37"/>
    <mergeCell ref="E33:E37"/>
    <mergeCell ref="F33:F37"/>
    <mergeCell ref="G33:G37"/>
    <mergeCell ref="B39:B43"/>
    <mergeCell ref="D39:D43"/>
    <mergeCell ref="E39:E43"/>
    <mergeCell ref="F39:F43"/>
    <mergeCell ref="G39:G43"/>
    <mergeCell ref="B45:B49"/>
    <mergeCell ref="D45:D49"/>
    <mergeCell ref="E45:E49"/>
    <mergeCell ref="F45:F49"/>
    <mergeCell ref="G45:G49"/>
    <mergeCell ref="B51:B55"/>
    <mergeCell ref="H63:H67"/>
    <mergeCell ref="I63:I67"/>
    <mergeCell ref="J63:J67"/>
    <mergeCell ref="K63:K67"/>
    <mergeCell ref="L63:L67"/>
    <mergeCell ref="B63:B67"/>
    <mergeCell ref="O63:P67"/>
    <mergeCell ref="B57:B61"/>
    <mergeCell ref="C38:M38"/>
    <mergeCell ref="C44:M44"/>
    <mergeCell ref="C50:M50"/>
    <mergeCell ref="E63:E67"/>
    <mergeCell ref="F63:F67"/>
    <mergeCell ref="G63:G67"/>
    <mergeCell ref="J45:J49"/>
    <mergeCell ref="I45:I49"/>
    <mergeCell ref="K45:K49"/>
    <mergeCell ref="L45:L49"/>
    <mergeCell ref="H45:H49"/>
    <mergeCell ref="I57:I61"/>
    <mergeCell ref="H51:H55"/>
    <mergeCell ref="I51:I55"/>
    <mergeCell ref="J51:J55"/>
    <mergeCell ref="K51:K55"/>
    <mergeCell ref="D63:D67"/>
    <mergeCell ref="H57:H61"/>
    <mergeCell ref="J57:J61"/>
    <mergeCell ref="K57:K61"/>
    <mergeCell ref="M51:N55"/>
    <mergeCell ref="C62:M62"/>
    <mergeCell ref="D57:D61"/>
    <mergeCell ref="E57:E61"/>
    <mergeCell ref="F57:F61"/>
    <mergeCell ref="G57:G61"/>
    <mergeCell ref="F51:F55"/>
    <mergeCell ref="G51:G55"/>
    <mergeCell ref="L51:L55"/>
    <mergeCell ref="L57:L61"/>
    <mergeCell ref="D51:D55"/>
    <mergeCell ref="E51:E55"/>
    <mergeCell ref="C56:M56"/>
  </mergeCells>
  <dataValidations count="2">
    <dataValidation type="list" allowBlank="1" showInputMessage="1" showErrorMessage="1" sqref="M63 M27 M33 M39 M45 S62:S63 N62 M51 D27:L31 N32 D33:L37 N38 D39:L43 N44 D45:L49 N50 D51:L55 P62 O62:O63 O27 P32 O32:O33 P38 O38:O39 P44 O44:O45 P50 O50:O51 P56 O56:O57 R62 Q62:Q63 Q27 R32 Q32:Q33 R38 Q38:Q39 R44 Q44:Q45 R50 Q50:Q51 R56 Q56:Q57 T62 M57 S27 T32 S32:S33 T38 S38:S39 T44 S44:S45 T50 S50:S51 T56 S56:S57 D63:L67 N56 D57:L61 AF32:AF67 AI27:AI67 AH27 AH32:AH33 AH38:AH39 AH44:AH45 AH50:AH51 U27:AE67 AG27:AG67 AF27 AH56:AH57 AH62:AH63" xr:uid="{00000000-0002-0000-0400-000000000000}">
      <formula1>Scores04</formula1>
    </dataValidation>
    <dataValidation operator="greaterThan" allowBlank="1" showInputMessage="1" showErrorMessage="1" sqref="D25:M25 O25 Q25 S25 U25:AI25" xr:uid="{00000000-0002-0000-0400-000001000000}"/>
  </dataValidations>
  <pageMargins left="0.70866141732283472" right="0.70866141732283472" top="0.74803149606299213" bottom="0.74803149606299213" header="0.31496062992125984" footer="0.31496062992125984"/>
  <pageSetup scale="34"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39997558519241921"/>
    <pageSetUpPr fitToPage="1"/>
  </sheetPr>
  <dimension ref="A1:BL102"/>
  <sheetViews>
    <sheetView zoomScale="70" zoomScaleNormal="70" workbookViewId="0">
      <selection activeCell="D29" sqref="D29"/>
    </sheetView>
  </sheetViews>
  <sheetFormatPr baseColWidth="10" defaultColWidth="11.42578125" defaultRowHeight="14.25" x14ac:dyDescent="0.2"/>
  <cols>
    <col min="1" max="1" width="2.5703125" style="6" customWidth="1"/>
    <col min="2" max="2" width="3.5703125" style="6" customWidth="1"/>
    <col min="3" max="3" width="31.7109375" style="6" customWidth="1"/>
    <col min="4" max="12" width="17.7109375" style="6" customWidth="1"/>
    <col min="13" max="13" width="6.42578125" style="6" customWidth="1"/>
    <col min="14" max="15" width="12" style="6" customWidth="1"/>
    <col min="16" max="17" width="6.42578125" style="6" customWidth="1"/>
    <col min="18" max="18" width="12" style="6" customWidth="1"/>
    <col min="19" max="20" width="9.28515625" style="6" customWidth="1"/>
    <col min="21" max="63" width="17.7109375" style="6" customWidth="1"/>
    <col min="64" max="16384" width="11.42578125" style="6"/>
  </cols>
  <sheetData>
    <row r="1" spans="1:64"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row>
    <row r="2" spans="1:64" ht="15" thickBo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row>
    <row r="3" spans="1:64" ht="27" customHeight="1" x14ac:dyDescent="0.2">
      <c r="A3" s="7"/>
      <c r="B3" s="7"/>
      <c r="C3" s="7"/>
      <c r="D3" s="7"/>
      <c r="E3" s="7"/>
      <c r="F3" s="7"/>
      <c r="G3" s="7"/>
      <c r="H3" s="7"/>
      <c r="I3" s="7"/>
      <c r="J3" s="7"/>
      <c r="K3" s="7"/>
      <c r="L3" s="7"/>
      <c r="M3" s="7"/>
      <c r="N3" s="108" t="s">
        <v>182</v>
      </c>
      <c r="O3" s="804" t="str">
        <f>IF(IDENTIFICATION!D20=0,"",IDENTIFICATION!D20)</f>
        <v/>
      </c>
      <c r="P3" s="804"/>
      <c r="Q3" s="804"/>
      <c r="R3" s="804"/>
      <c r="S3" s="804"/>
      <c r="T3" s="805"/>
      <c r="U3" s="13"/>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row>
    <row r="4" spans="1:64" ht="9" customHeight="1" x14ac:dyDescent="0.2">
      <c r="A4" s="7"/>
      <c r="B4" s="7"/>
      <c r="C4" s="7"/>
      <c r="D4" s="7"/>
      <c r="E4" s="7"/>
      <c r="F4" s="7"/>
      <c r="G4" s="7"/>
      <c r="H4" s="7"/>
      <c r="I4" s="7"/>
      <c r="J4" s="7"/>
      <c r="K4" s="7"/>
      <c r="L4" s="7"/>
      <c r="M4" s="7"/>
      <c r="N4" s="806" t="s">
        <v>9</v>
      </c>
      <c r="O4" s="807"/>
      <c r="P4" s="807"/>
      <c r="Q4" s="807"/>
      <c r="R4" s="807"/>
      <c r="S4" s="807"/>
      <c r="T4" s="808"/>
      <c r="U4" s="102"/>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row>
    <row r="5" spans="1:64" ht="18" customHeight="1" x14ac:dyDescent="0.2">
      <c r="A5" s="7"/>
      <c r="B5" s="7"/>
      <c r="C5" s="7"/>
      <c r="D5" s="7"/>
      <c r="E5" s="7"/>
      <c r="F5" s="7"/>
      <c r="G5" s="7"/>
      <c r="H5" s="7"/>
      <c r="I5" s="7"/>
      <c r="J5" s="7"/>
      <c r="K5" s="7"/>
      <c r="L5" s="7"/>
      <c r="M5" s="7"/>
      <c r="N5" s="809" t="str">
        <f>IF(IDENTIFICATION!C22=0,"",IDENTIFICATION!C22)</f>
        <v/>
      </c>
      <c r="O5" s="810"/>
      <c r="P5" s="810"/>
      <c r="Q5" s="810"/>
      <c r="R5" s="810"/>
      <c r="S5" s="810"/>
      <c r="T5" s="811"/>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row>
    <row r="6" spans="1:64" ht="9" customHeight="1" x14ac:dyDescent="0.2">
      <c r="A6" s="7"/>
      <c r="B6" s="7"/>
      <c r="C6" s="7"/>
      <c r="D6" s="7"/>
      <c r="E6" s="7"/>
      <c r="F6" s="7"/>
      <c r="G6" s="7"/>
      <c r="H6" s="7"/>
      <c r="I6" s="7"/>
      <c r="J6" s="7"/>
      <c r="K6" s="7"/>
      <c r="L6" s="7"/>
      <c r="M6" s="7"/>
      <c r="N6" s="806" t="s">
        <v>10</v>
      </c>
      <c r="O6" s="807"/>
      <c r="P6" s="807"/>
      <c r="Q6" s="807"/>
      <c r="R6" s="807"/>
      <c r="S6" s="807"/>
      <c r="T6" s="808"/>
      <c r="U6" s="102"/>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row>
    <row r="7" spans="1:64" ht="18" customHeight="1" x14ac:dyDescent="0.2">
      <c r="A7" s="7"/>
      <c r="B7" s="7"/>
      <c r="C7" s="33" t="s">
        <v>183</v>
      </c>
      <c r="D7" s="7"/>
      <c r="E7" s="7"/>
      <c r="F7" s="7"/>
      <c r="G7" s="7"/>
      <c r="H7" s="7"/>
      <c r="I7" s="7"/>
      <c r="J7" s="7"/>
      <c r="K7" s="7"/>
      <c r="L7" s="7"/>
      <c r="M7" s="7"/>
      <c r="N7" s="809" t="str">
        <f>IF(IDENTIFICATION!C24=0,"",IDENTIFICATION!C24)</f>
        <v/>
      </c>
      <c r="O7" s="812"/>
      <c r="P7" s="812"/>
      <c r="Q7" s="812"/>
      <c r="R7" s="812"/>
      <c r="S7" s="812"/>
      <c r="T7" s="813"/>
      <c r="U7" s="79"/>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row>
    <row r="8" spans="1:64" ht="9" customHeight="1" x14ac:dyDescent="0.2">
      <c r="A8" s="7"/>
      <c r="B8" s="7"/>
      <c r="C8" s="7"/>
      <c r="D8" s="7"/>
      <c r="E8" s="7"/>
      <c r="F8" s="7"/>
      <c r="G8" s="7"/>
      <c r="H8" s="7"/>
      <c r="I8" s="7"/>
      <c r="J8" s="7"/>
      <c r="K8" s="7"/>
      <c r="L8" s="7"/>
      <c r="M8" s="7"/>
      <c r="N8" s="814" t="s">
        <v>11</v>
      </c>
      <c r="O8" s="254" t="s">
        <v>3</v>
      </c>
      <c r="P8" s="819" t="s">
        <v>4</v>
      </c>
      <c r="Q8" s="820"/>
      <c r="R8" s="103" t="s">
        <v>5</v>
      </c>
      <c r="S8" s="817" t="s">
        <v>12</v>
      </c>
      <c r="T8" s="818"/>
      <c r="U8" s="104"/>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row>
    <row r="9" spans="1:64" ht="18" customHeight="1" x14ac:dyDescent="0.2">
      <c r="A9" s="7"/>
      <c r="B9" s="29"/>
      <c r="C9" s="856" t="s">
        <v>184</v>
      </c>
      <c r="D9" s="856"/>
      <c r="E9" s="856"/>
      <c r="F9" s="856"/>
      <c r="G9" s="856"/>
      <c r="H9" s="856"/>
      <c r="I9" s="856"/>
      <c r="J9" s="856"/>
      <c r="K9" s="856"/>
      <c r="L9" s="856"/>
      <c r="M9" s="30"/>
      <c r="N9" s="814"/>
      <c r="O9" s="249" t="str">
        <f>IF(IDENTIFICATION!D26=0,"",IDENTIFICATION!D26)</f>
        <v/>
      </c>
      <c r="P9" s="692" t="str">
        <f>IF(IDENTIFICATION!E26=0,"",IDENTIFICATION!E26)</f>
        <v/>
      </c>
      <c r="Q9" s="692"/>
      <c r="R9" s="121" t="str">
        <f>IF(IDENTIFICATION!F26=0,"",IDENTIFICATION!F26)</f>
        <v/>
      </c>
      <c r="S9" s="848" t="str">
        <f>IF(IDENTIFICATION!G26=0,"",IDENTIFICATION!G26)</f>
        <v/>
      </c>
      <c r="T9" s="849"/>
      <c r="U9" s="39"/>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row>
    <row r="10" spans="1:64" ht="9" customHeight="1" x14ac:dyDescent="0.2">
      <c r="A10" s="7"/>
      <c r="B10" s="29"/>
      <c r="C10" s="856"/>
      <c r="D10" s="856"/>
      <c r="E10" s="856"/>
      <c r="F10" s="856"/>
      <c r="G10" s="856"/>
      <c r="H10" s="856"/>
      <c r="I10" s="856"/>
      <c r="J10" s="856"/>
      <c r="K10" s="856"/>
      <c r="L10" s="856"/>
      <c r="M10" s="30"/>
      <c r="N10" s="255" t="s">
        <v>13</v>
      </c>
      <c r="O10" s="105"/>
      <c r="P10" s="749"/>
      <c r="Q10" s="750"/>
      <c r="R10" s="815" t="s">
        <v>14</v>
      </c>
      <c r="S10" s="106" t="s">
        <v>3</v>
      </c>
      <c r="T10" s="109" t="s">
        <v>4</v>
      </c>
      <c r="U10" s="76"/>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row>
    <row r="11" spans="1:64" ht="18" customHeight="1" x14ac:dyDescent="0.2">
      <c r="A11" s="7"/>
      <c r="B11" s="29"/>
      <c r="C11" s="856"/>
      <c r="D11" s="856"/>
      <c r="E11" s="856"/>
      <c r="F11" s="856"/>
      <c r="G11" s="856"/>
      <c r="H11" s="856"/>
      <c r="I11" s="856"/>
      <c r="J11" s="856"/>
      <c r="K11" s="856"/>
      <c r="L11" s="856"/>
      <c r="M11" s="30"/>
      <c r="N11" s="262" t="str">
        <f>IF(IDENTIFICATION!C28=0,"",IDENTIFICATION!C28)</f>
        <v/>
      </c>
      <c r="O11" s="272" t="str">
        <f>IF(IDENTIFICATION!D28=0,"",IDENTIFICATION!D28)</f>
        <v/>
      </c>
      <c r="P11" s="821" t="str">
        <f>IF(IDENTIFICATION!E28=0,"",IDENTIFICATION!E28)</f>
        <v/>
      </c>
      <c r="Q11" s="821"/>
      <c r="R11" s="816"/>
      <c r="S11" s="269" t="str">
        <f>IF(IDENTIFICATION!G28=0,"",IDENTIFICATION!G28)</f>
        <v/>
      </c>
      <c r="T11" s="273" t="str">
        <f>IF(IDENTIFICATION!H28=0,"",IDENTIFICATION!H28)</f>
        <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row>
    <row r="12" spans="1:64" ht="7.5" customHeight="1" x14ac:dyDescent="0.2">
      <c r="A12" s="7"/>
      <c r="B12" s="7"/>
      <c r="C12" s="9"/>
      <c r="D12" s="16"/>
      <c r="E12" s="16"/>
      <c r="F12" s="8"/>
      <c r="G12" s="8"/>
      <c r="H12" s="8"/>
      <c r="I12" s="8"/>
      <c r="J12" s="7"/>
      <c r="K12" s="7"/>
      <c r="L12" s="7"/>
      <c r="M12" s="7"/>
      <c r="N12" s="518" t="s">
        <v>15</v>
      </c>
      <c r="O12" s="519"/>
      <c r="P12" s="519"/>
      <c r="Q12" s="519"/>
      <c r="R12" s="519"/>
      <c r="S12" s="519"/>
      <c r="T12" s="520"/>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64" ht="15" customHeight="1" x14ac:dyDescent="0.2">
      <c r="A13" s="7"/>
      <c r="B13" s="7"/>
      <c r="C13" s="24" t="s">
        <v>185</v>
      </c>
      <c r="D13" s="16"/>
      <c r="E13" s="16"/>
      <c r="F13" s="8"/>
      <c r="G13" s="8"/>
      <c r="H13" s="8"/>
      <c r="I13" s="8"/>
      <c r="J13" s="7"/>
      <c r="K13" s="7"/>
      <c r="L13" s="7"/>
      <c r="M13" s="7"/>
      <c r="N13" s="797" t="str">
        <f>IF(IDENTIFICATION!C30=0,"",IDENTIFICATION!C30)</f>
        <v/>
      </c>
      <c r="O13" s="617"/>
      <c r="P13" s="617"/>
      <c r="Q13" s="617"/>
      <c r="R13" s="617"/>
      <c r="S13" s="617"/>
      <c r="T13" s="798"/>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row>
    <row r="14" spans="1:64" ht="7.5" customHeight="1" x14ac:dyDescent="0.2">
      <c r="A14" s="7"/>
      <c r="B14" s="7"/>
      <c r="C14" s="9"/>
      <c r="D14" s="16"/>
      <c r="E14" s="16"/>
      <c r="F14" s="8"/>
      <c r="G14" s="8"/>
      <c r="H14" s="8"/>
      <c r="I14" s="8"/>
      <c r="J14" s="7"/>
      <c r="K14" s="7"/>
      <c r="L14" s="7"/>
      <c r="M14" s="7"/>
      <c r="N14" s="518" t="s">
        <v>16</v>
      </c>
      <c r="O14" s="519"/>
      <c r="P14" s="519"/>
      <c r="Q14" s="519"/>
      <c r="R14" s="519"/>
      <c r="S14" s="519" t="s">
        <v>17</v>
      </c>
      <c r="T14" s="520"/>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row>
    <row r="15" spans="1:64" ht="15" customHeight="1" thickBot="1" x14ac:dyDescent="0.25">
      <c r="A15" s="7"/>
      <c r="B15" s="7"/>
      <c r="C15" s="13" t="s">
        <v>45</v>
      </c>
      <c r="D15" s="8"/>
      <c r="E15" s="11"/>
      <c r="F15" s="11"/>
      <c r="G15" s="12"/>
      <c r="H15" s="12"/>
      <c r="I15" s="12"/>
      <c r="J15" s="12"/>
      <c r="K15" s="7"/>
      <c r="L15" s="7"/>
      <c r="M15" s="7"/>
      <c r="N15" s="799" t="str">
        <f>IF(IDENTIFICATION!C32=0,"",IDENTIFICATION!C32)</f>
        <v/>
      </c>
      <c r="O15" s="800"/>
      <c r="P15" s="800"/>
      <c r="Q15" s="800"/>
      <c r="R15" s="801"/>
      <c r="S15" s="802" t="str">
        <f>IF(IDENTIFICATION!G32=0,"",IDENTIFICATION!G32)</f>
        <v/>
      </c>
      <c r="T15" s="803"/>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row>
    <row r="16" spans="1:64" ht="8.25" customHeight="1" x14ac:dyDescent="0.2">
      <c r="A16" s="7"/>
      <c r="B16" s="7"/>
      <c r="C16" s="12"/>
      <c r="D16" s="12"/>
      <c r="E16" s="12"/>
      <c r="F16" s="12"/>
      <c r="G16" s="12"/>
      <c r="H16" s="12"/>
      <c r="I16" s="12"/>
      <c r="J16" s="12"/>
      <c r="K16" s="12"/>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row>
    <row r="17" spans="1:64" ht="15" customHeight="1" x14ac:dyDescent="0.2">
      <c r="A17" s="7"/>
      <c r="B17" s="7"/>
      <c r="D17" s="34">
        <v>1</v>
      </c>
      <c r="E17" s="35" t="s">
        <v>186</v>
      </c>
      <c r="F17" s="35">
        <v>2</v>
      </c>
      <c r="G17" s="35" t="s">
        <v>187</v>
      </c>
      <c r="H17" s="35">
        <v>3</v>
      </c>
      <c r="I17" s="35" t="s">
        <v>188</v>
      </c>
      <c r="J17" s="35">
        <v>4</v>
      </c>
      <c r="K17" s="35" t="s">
        <v>189</v>
      </c>
      <c r="L17" s="35">
        <v>5</v>
      </c>
      <c r="M17" s="39"/>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row>
    <row r="18" spans="1:64" ht="30" customHeight="1" x14ac:dyDescent="0.2">
      <c r="A18" s="7"/>
      <c r="B18" s="7"/>
      <c r="C18" s="31"/>
      <c r="D18" s="14" t="s">
        <v>190</v>
      </c>
      <c r="E18" s="14"/>
      <c r="F18" s="14" t="s">
        <v>191</v>
      </c>
      <c r="G18" s="14"/>
      <c r="H18" s="14" t="s">
        <v>192</v>
      </c>
      <c r="I18" s="14"/>
      <c r="J18" s="32" t="s">
        <v>193</v>
      </c>
      <c r="K18" s="80"/>
      <c r="L18" s="75" t="s">
        <v>194</v>
      </c>
      <c r="M18" s="92"/>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row>
    <row r="19" spans="1:64" ht="7.5" customHeight="1" x14ac:dyDescent="0.2">
      <c r="A19" s="7"/>
      <c r="B19" s="7"/>
      <c r="D19" s="12"/>
      <c r="E19" s="12"/>
      <c r="F19" s="12"/>
      <c r="G19" s="12"/>
      <c r="H19" s="12"/>
      <c r="I19" s="12"/>
      <c r="J19" s="12"/>
      <c r="K19" s="12"/>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row>
    <row r="20" spans="1:64" ht="15" customHeight="1" x14ac:dyDescent="0.2">
      <c r="A20" s="7"/>
      <c r="B20" s="7"/>
      <c r="C20" s="7" t="s">
        <v>195</v>
      </c>
      <c r="D20" s="12"/>
      <c r="E20" s="12"/>
      <c r="F20" s="12"/>
      <c r="G20" s="12"/>
      <c r="H20" s="12"/>
      <c r="I20" s="12"/>
      <c r="J20" s="12"/>
      <c r="K20" s="12"/>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row>
    <row r="21" spans="1:64" ht="7.5" customHeight="1" x14ac:dyDescent="0.2">
      <c r="A21" s="7"/>
      <c r="B21" s="7"/>
      <c r="C21" s="7"/>
      <c r="D21" s="12"/>
      <c r="E21" s="12"/>
      <c r="F21" s="12"/>
      <c r="G21" s="12"/>
      <c r="H21" s="12"/>
      <c r="I21" s="12"/>
      <c r="J21" s="12"/>
      <c r="K21" s="12"/>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64" ht="15" customHeight="1" x14ac:dyDescent="0.2">
      <c r="A22" s="7"/>
      <c r="B22" s="7"/>
      <c r="C22" s="7" t="s">
        <v>196</v>
      </c>
      <c r="D22" s="12"/>
      <c r="E22" s="12"/>
      <c r="F22" s="12"/>
      <c r="G22" s="12"/>
      <c r="H22" s="12"/>
      <c r="I22" s="12"/>
      <c r="J22" s="12"/>
      <c r="K22" s="12"/>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row>
    <row r="23" spans="1:64" ht="15" thickBot="1" x14ac:dyDescent="0.25">
      <c r="A23" s="7"/>
      <c r="B23" s="7"/>
      <c r="C23" s="17"/>
      <c r="D23" s="7"/>
      <c r="E23" s="7"/>
      <c r="F23" s="17"/>
      <c r="G23" s="17"/>
      <c r="H23" s="1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row>
    <row r="24" spans="1:64" ht="15" customHeight="1" x14ac:dyDescent="0.2">
      <c r="A24" s="7"/>
      <c r="B24" s="7"/>
      <c r="C24" s="17"/>
      <c r="D24" s="869" t="s">
        <v>53</v>
      </c>
      <c r="E24" s="870"/>
      <c r="F24" s="844" t="s">
        <v>197</v>
      </c>
      <c r="G24" s="845"/>
      <c r="H24" s="826" t="s">
        <v>55</v>
      </c>
      <c r="I24" s="827"/>
      <c r="J24" s="827"/>
      <c r="K24" s="827"/>
      <c r="L24" s="827"/>
      <c r="M24" s="827"/>
      <c r="N24" s="827"/>
      <c r="O24" s="827"/>
      <c r="P24" s="827"/>
      <c r="Q24" s="827"/>
      <c r="R24" s="827"/>
      <c r="S24" s="827"/>
      <c r="T24" s="827"/>
      <c r="U24" s="827"/>
      <c r="V24" s="827"/>
      <c r="W24" s="827"/>
      <c r="X24" s="827"/>
      <c r="Y24" s="827"/>
      <c r="Z24" s="827"/>
      <c r="AA24" s="827"/>
      <c r="AB24" s="827"/>
      <c r="AC24" s="827"/>
      <c r="AD24" s="827"/>
      <c r="AE24" s="827"/>
      <c r="AF24" s="827"/>
      <c r="AG24" s="827"/>
      <c r="AH24" s="827"/>
      <c r="AI24" s="827"/>
      <c r="AJ24" s="827"/>
      <c r="AK24" s="827"/>
      <c r="AL24" s="827"/>
      <c r="AM24" s="827"/>
      <c r="AN24" s="827"/>
      <c r="AO24" s="827"/>
      <c r="AP24" s="827"/>
      <c r="AQ24" s="827"/>
      <c r="AR24" s="827"/>
      <c r="AS24" s="827"/>
      <c r="AT24" s="827"/>
      <c r="AU24" s="827"/>
      <c r="AV24" s="827"/>
      <c r="AW24" s="827"/>
      <c r="AX24" s="827"/>
      <c r="AY24" s="827"/>
      <c r="AZ24" s="827"/>
      <c r="BA24" s="827"/>
      <c r="BB24" s="827"/>
      <c r="BC24" s="827"/>
      <c r="BD24" s="827"/>
      <c r="BE24" s="827"/>
      <c r="BF24" s="827"/>
      <c r="BG24" s="827"/>
      <c r="BH24" s="827"/>
      <c r="BI24" s="827"/>
      <c r="BJ24" s="827"/>
      <c r="BK24" s="828"/>
      <c r="BL24" s="7"/>
    </row>
    <row r="25" spans="1:64" ht="15.75" customHeight="1" x14ac:dyDescent="0.2">
      <c r="A25" s="7"/>
      <c r="B25" s="7"/>
      <c r="C25" s="17"/>
      <c r="D25" s="231">
        <v>-2</v>
      </c>
      <c r="E25" s="407">
        <v>-2</v>
      </c>
      <c r="F25" s="232">
        <v>-1</v>
      </c>
      <c r="G25" s="408">
        <v>-1</v>
      </c>
      <c r="H25" s="233">
        <v>1</v>
      </c>
      <c r="I25" s="483">
        <v>1</v>
      </c>
      <c r="J25" s="234">
        <v>2</v>
      </c>
      <c r="K25" s="484">
        <v>2</v>
      </c>
      <c r="L25" s="235">
        <v>3</v>
      </c>
      <c r="M25" s="891">
        <v>3</v>
      </c>
      <c r="N25" s="892"/>
      <c r="O25" s="840">
        <v>4</v>
      </c>
      <c r="P25" s="841"/>
      <c r="Q25" s="893">
        <v>4</v>
      </c>
      <c r="R25" s="894"/>
      <c r="S25" s="850">
        <v>5</v>
      </c>
      <c r="T25" s="851"/>
      <c r="U25" s="485">
        <v>5</v>
      </c>
      <c r="V25" s="233">
        <v>6</v>
      </c>
      <c r="W25" s="486">
        <v>6</v>
      </c>
      <c r="X25" s="236">
        <v>7</v>
      </c>
      <c r="Y25" s="486">
        <v>7</v>
      </c>
      <c r="Z25" s="234">
        <v>8</v>
      </c>
      <c r="AA25" s="487">
        <v>8</v>
      </c>
      <c r="AB25" s="234">
        <v>9</v>
      </c>
      <c r="AC25" s="487">
        <v>9</v>
      </c>
      <c r="AD25" s="234">
        <v>10</v>
      </c>
      <c r="AE25" s="488">
        <v>10</v>
      </c>
      <c r="AF25" s="234">
        <v>11</v>
      </c>
      <c r="AG25" s="487">
        <v>11</v>
      </c>
      <c r="AH25" s="234">
        <v>12</v>
      </c>
      <c r="AI25" s="487">
        <v>12</v>
      </c>
      <c r="AJ25" s="234">
        <v>13</v>
      </c>
      <c r="AK25" s="488">
        <v>13</v>
      </c>
      <c r="AL25" s="234">
        <v>14</v>
      </c>
      <c r="AM25" s="487">
        <v>14</v>
      </c>
      <c r="AN25" s="234">
        <v>15</v>
      </c>
      <c r="AO25" s="487">
        <v>15</v>
      </c>
      <c r="AP25" s="234">
        <v>16</v>
      </c>
      <c r="AQ25" s="488">
        <v>16</v>
      </c>
      <c r="AR25" s="234">
        <v>17</v>
      </c>
      <c r="AS25" s="487">
        <v>17</v>
      </c>
      <c r="AT25" s="234">
        <v>18</v>
      </c>
      <c r="AU25" s="487">
        <v>18</v>
      </c>
      <c r="AV25" s="234">
        <v>19</v>
      </c>
      <c r="AW25" s="488">
        <v>19</v>
      </c>
      <c r="AX25" s="234">
        <v>20</v>
      </c>
      <c r="AY25" s="487">
        <v>20</v>
      </c>
      <c r="AZ25" s="234">
        <v>21</v>
      </c>
      <c r="BA25" s="487">
        <v>21</v>
      </c>
      <c r="BB25" s="234">
        <v>22</v>
      </c>
      <c r="BC25" s="488">
        <v>22</v>
      </c>
      <c r="BD25" s="234">
        <v>23</v>
      </c>
      <c r="BE25" s="487">
        <v>23</v>
      </c>
      <c r="BF25" s="234">
        <v>24</v>
      </c>
      <c r="BG25" s="488">
        <v>24</v>
      </c>
      <c r="BH25" s="234">
        <v>25</v>
      </c>
      <c r="BI25" s="488">
        <v>25</v>
      </c>
      <c r="BJ25" s="237">
        <v>26</v>
      </c>
      <c r="BK25" s="489">
        <v>26</v>
      </c>
      <c r="BL25" s="7"/>
    </row>
    <row r="26" spans="1:64" ht="30" customHeight="1" x14ac:dyDescent="0.2">
      <c r="A26" s="18"/>
      <c r="B26" s="18"/>
      <c r="C26" s="308" t="s">
        <v>56</v>
      </c>
      <c r="D26" s="842" t="str">
        <f>IF(WSAS!F22=0,"",WSAS!F22)</f>
        <v/>
      </c>
      <c r="E26" s="843"/>
      <c r="F26" s="857" t="str">
        <f>IF(WSAS!G22=0,"",WSAS!G22)</f>
        <v/>
      </c>
      <c r="G26" s="858"/>
      <c r="H26" s="640" t="str">
        <f>IF(WSAS!H22=0,"",WSAS!H22)</f>
        <v/>
      </c>
      <c r="I26" s="846"/>
      <c r="J26" s="640" t="str">
        <f>IF(WSAS!I22=0,"",WSAS!I22)</f>
        <v/>
      </c>
      <c r="K26" s="846"/>
      <c r="L26" s="837" t="str">
        <f>IF(WSAS!J22=0,"",WSAS!J22)</f>
        <v/>
      </c>
      <c r="M26" s="846"/>
      <c r="N26" s="847"/>
      <c r="O26" s="837" t="str">
        <f>IF(WSAS!K22=0,"",WSAS!K22)</f>
        <v/>
      </c>
      <c r="P26" s="846"/>
      <c r="Q26" s="846"/>
      <c r="R26" s="847"/>
      <c r="S26" s="837" t="str">
        <f>IF(WSAS!L22=0,"",WSAS!L22)</f>
        <v/>
      </c>
      <c r="T26" s="846"/>
      <c r="U26" s="847"/>
      <c r="V26" s="833" t="str">
        <f>IF(WSAS!M22=0,"",WSAS!M22)</f>
        <v/>
      </c>
      <c r="W26" s="834"/>
      <c r="X26" s="835" t="str">
        <f>IF(WSAS!N22=0,"",WSAS!N22)</f>
        <v/>
      </c>
      <c r="Y26" s="834"/>
      <c r="Z26" s="640" t="str">
        <f>IF(WSAS!P22=0,"",WSAS!P22)</f>
        <v/>
      </c>
      <c r="AA26" s="641"/>
      <c r="AB26" s="640" t="str">
        <f>IF(WSAS!R22=0,"",WSAS!R22)</f>
        <v/>
      </c>
      <c r="AC26" s="641"/>
      <c r="AD26" s="640" t="str">
        <f>IF(WSAS!T22=0,"",WSAS!T22)</f>
        <v/>
      </c>
      <c r="AE26" s="641"/>
      <c r="AF26" s="640" t="str">
        <f>IF(WSAS!V22=0,"",WSAS!V22)</f>
        <v/>
      </c>
      <c r="AG26" s="641"/>
      <c r="AH26" s="835" t="str">
        <f>IF(WSAS!W22=0,"",WSAS!W22)</f>
        <v/>
      </c>
      <c r="AI26" s="834"/>
      <c r="AJ26" s="835" t="str">
        <f>IF(WSAS!X22=0,"",WSAS!X22)</f>
        <v/>
      </c>
      <c r="AK26" s="834"/>
      <c r="AL26" s="640" t="str">
        <f>IF(WSAS!Y22=0,"",WSAS!Y22)</f>
        <v/>
      </c>
      <c r="AM26" s="641"/>
      <c r="AN26" s="640" t="str">
        <f>IF(WSAS!Z22=0,"",WSAS!Z22)</f>
        <v/>
      </c>
      <c r="AO26" s="641"/>
      <c r="AP26" s="640" t="str">
        <f>IF(WSAS!AA22=0,"",WSAS!AA22)</f>
        <v/>
      </c>
      <c r="AQ26" s="641"/>
      <c r="AR26" s="640" t="str">
        <f>IF(WSAS!AB22=0,"",WSAS!AB22)</f>
        <v/>
      </c>
      <c r="AS26" s="641"/>
      <c r="AT26" s="640" t="str">
        <f>IF(WSAS!AC22=0,"",WSAS!AC22)</f>
        <v/>
      </c>
      <c r="AU26" s="641"/>
      <c r="AV26" s="835" t="str">
        <f>IF(WSAS!AD22=0,"",WSAS!AD22)</f>
        <v/>
      </c>
      <c r="AW26" s="834"/>
      <c r="AX26" s="640" t="str">
        <f>IF(WSAS!AE22=0,"",WSAS!AE22)</f>
        <v/>
      </c>
      <c r="AY26" s="641"/>
      <c r="AZ26" s="640" t="str">
        <f>IF(WSAS!AF22=0,"",WSAS!AF22)</f>
        <v/>
      </c>
      <c r="BA26" s="641"/>
      <c r="BB26" s="640" t="str">
        <f>IF(WSAS!AG22=0,"",WSAS!AG22)</f>
        <v/>
      </c>
      <c r="BC26" s="641"/>
      <c r="BD26" s="640" t="str">
        <f>IF(WSAS!AH22=0,"",WSAS!AH22)</f>
        <v/>
      </c>
      <c r="BE26" s="641"/>
      <c r="BF26" s="640" t="str">
        <f>IF(WSAS!AI22=0,"",WSAS!AI22)</f>
        <v/>
      </c>
      <c r="BG26" s="641"/>
      <c r="BH26" s="822" t="str">
        <f>IF(WSAS!AJ22=0,"",WSAS!AJ22)</f>
        <v/>
      </c>
      <c r="BI26" s="823"/>
      <c r="BJ26" s="837" t="str">
        <f>IF(WSAS!AK22=0,"",WSAS!AK22)</f>
        <v/>
      </c>
      <c r="BK26" s="838"/>
      <c r="BL26" s="7"/>
    </row>
    <row r="27" spans="1:64" ht="15" customHeight="1" thickBot="1" x14ac:dyDescent="0.25">
      <c r="A27" s="18"/>
      <c r="B27" s="18"/>
      <c r="C27" s="113" t="s">
        <v>57</v>
      </c>
      <c r="D27" s="859" t="str">
        <f>IF(WSAS!F23=0,"",WSAS!F23)</f>
        <v/>
      </c>
      <c r="E27" s="860"/>
      <c r="F27" s="861" t="str">
        <f>IF(WSAS!G23=0,"",WSAS!G23)</f>
        <v/>
      </c>
      <c r="G27" s="862"/>
      <c r="H27" s="829" t="str">
        <f>IF(WSAS!H23=0,"",WSAS!H23)</f>
        <v/>
      </c>
      <c r="I27" s="830"/>
      <c r="J27" s="831" t="str">
        <f>IF(WSAS!I23=0,"",WSAS!I23)</f>
        <v/>
      </c>
      <c r="K27" s="830"/>
      <c r="L27" s="873" t="str">
        <f>IF(WSAS!J23=0,"",WSAS!J23)</f>
        <v/>
      </c>
      <c r="M27" s="874"/>
      <c r="N27" s="875"/>
      <c r="O27" s="832" t="str">
        <f>IF(WSAS!K23=0,"",WSAS!K23)</f>
        <v/>
      </c>
      <c r="P27" s="829"/>
      <c r="Q27" s="829"/>
      <c r="R27" s="836"/>
      <c r="S27" s="873" t="str">
        <f>IF(WSAS!L23=0,"",WSAS!L23)</f>
        <v/>
      </c>
      <c r="T27" s="874"/>
      <c r="U27" s="875"/>
      <c r="V27" s="832" t="str">
        <f>IF(WSAS!M23=0,"",WSAS!M23)</f>
        <v/>
      </c>
      <c r="W27" s="830"/>
      <c r="X27" s="831" t="str">
        <f>IF(WSAS!N23=0,"",WSAS!N23)</f>
        <v/>
      </c>
      <c r="Y27" s="830"/>
      <c r="Z27" s="831" t="str">
        <f>IF(WSAS!P23=0,"",WSAS!P23)</f>
        <v/>
      </c>
      <c r="AA27" s="830"/>
      <c r="AB27" s="831" t="str">
        <f>IF(WSAS!R23=0,"",WSAS!R23)</f>
        <v/>
      </c>
      <c r="AC27" s="830"/>
      <c r="AD27" s="831" t="str">
        <f>IF(WSAS!T23=0,"",WSAS!T23)</f>
        <v/>
      </c>
      <c r="AE27" s="830"/>
      <c r="AF27" s="831" t="str">
        <f>IF(WSAS!V23=0,"",WSAS!V23)</f>
        <v/>
      </c>
      <c r="AG27" s="830"/>
      <c r="AH27" s="831" t="str">
        <f>IF(WSAS!W23=0,"",WSAS!W23)</f>
        <v/>
      </c>
      <c r="AI27" s="830"/>
      <c r="AJ27" s="831" t="str">
        <f>IF(WSAS!X23=0,"",WSAS!X23)</f>
        <v/>
      </c>
      <c r="AK27" s="830"/>
      <c r="AL27" s="831" t="str">
        <f>IF(WSAS!Y23=0,"",WSAS!Y23)</f>
        <v/>
      </c>
      <c r="AM27" s="830"/>
      <c r="AN27" s="831" t="str">
        <f>IF(WSAS!Z23=0,"",WSAS!Z23)</f>
        <v/>
      </c>
      <c r="AO27" s="830"/>
      <c r="AP27" s="831" t="str">
        <f>IF(WSAS!AA23=0,"",WSAS!AA23)</f>
        <v/>
      </c>
      <c r="AQ27" s="830"/>
      <c r="AR27" s="831" t="str">
        <f>IF(WSAS!AB23=0,"",WSAS!AB23)</f>
        <v/>
      </c>
      <c r="AS27" s="830"/>
      <c r="AT27" s="831" t="str">
        <f>IF(WSAS!AC23=0,"",WSAS!AC23)</f>
        <v/>
      </c>
      <c r="AU27" s="830"/>
      <c r="AV27" s="831" t="str">
        <f>IF(WSAS!AD23=0,"",WSAS!AD23)</f>
        <v/>
      </c>
      <c r="AW27" s="830"/>
      <c r="AX27" s="831" t="str">
        <f>IF(WSAS!AE23=0,"",WSAS!AE23)</f>
        <v/>
      </c>
      <c r="AY27" s="830"/>
      <c r="AZ27" s="831" t="str">
        <f>IF(WSAS!AF23=0,"",WSAS!AF23)</f>
        <v/>
      </c>
      <c r="BA27" s="830"/>
      <c r="BB27" s="831" t="str">
        <f>IF(WSAS!AG23=0,"",WSAS!AG23)</f>
        <v/>
      </c>
      <c r="BC27" s="830"/>
      <c r="BD27" s="831" t="str">
        <f>IF(WSAS!AH23=0,"",WSAS!AH23)</f>
        <v/>
      </c>
      <c r="BE27" s="830"/>
      <c r="BF27" s="831" t="str">
        <f>IF(WSAS!AI23=0,"",WSAS!AI23)</f>
        <v/>
      </c>
      <c r="BG27" s="836"/>
      <c r="BH27" s="824" t="str">
        <f>IF(WSAS!AJ23=0,"",WSAS!AJ23)</f>
        <v/>
      </c>
      <c r="BI27" s="825"/>
      <c r="BJ27" s="829" t="str">
        <f>IF(WSAS!AK23=0,"",WSAS!AK23)</f>
        <v/>
      </c>
      <c r="BK27" s="839"/>
      <c r="BL27" s="7"/>
    </row>
    <row r="28" spans="1:64" ht="15" customHeight="1" thickBot="1" x14ac:dyDescent="0.25">
      <c r="A28" s="18"/>
      <c r="B28" s="55"/>
      <c r="C28" s="282" t="s">
        <v>198</v>
      </c>
      <c r="D28" s="226" t="s">
        <v>199</v>
      </c>
      <c r="E28" s="227" t="s">
        <v>200</v>
      </c>
      <c r="F28" s="229" t="s">
        <v>199</v>
      </c>
      <c r="G28" s="151" t="s">
        <v>200</v>
      </c>
      <c r="H28" s="150" t="s">
        <v>199</v>
      </c>
      <c r="I28" s="56" t="s">
        <v>200</v>
      </c>
      <c r="J28" s="56" t="s">
        <v>199</v>
      </c>
      <c r="K28" s="56" t="s">
        <v>200</v>
      </c>
      <c r="L28" s="101" t="s">
        <v>199</v>
      </c>
      <c r="M28" s="852" t="s">
        <v>200</v>
      </c>
      <c r="N28" s="853"/>
      <c r="O28" s="854" t="s">
        <v>199</v>
      </c>
      <c r="P28" s="855"/>
      <c r="Q28" s="854" t="s">
        <v>200</v>
      </c>
      <c r="R28" s="855"/>
      <c r="S28" s="852" t="s">
        <v>201</v>
      </c>
      <c r="T28" s="853"/>
      <c r="U28" s="101" t="s">
        <v>200</v>
      </c>
      <c r="V28" s="56" t="s">
        <v>199</v>
      </c>
      <c r="W28" s="56" t="s">
        <v>200</v>
      </c>
      <c r="X28" s="56" t="s">
        <v>199</v>
      </c>
      <c r="Y28" s="56" t="s">
        <v>200</v>
      </c>
      <c r="Z28" s="56" t="s">
        <v>199</v>
      </c>
      <c r="AA28" s="56" t="s">
        <v>200</v>
      </c>
      <c r="AB28" s="56" t="s">
        <v>199</v>
      </c>
      <c r="AC28" s="56" t="s">
        <v>200</v>
      </c>
      <c r="AD28" s="56" t="s">
        <v>199</v>
      </c>
      <c r="AE28" s="73" t="s">
        <v>200</v>
      </c>
      <c r="AF28" s="74" t="s">
        <v>199</v>
      </c>
      <c r="AG28" s="56" t="s">
        <v>200</v>
      </c>
      <c r="AH28" s="56" t="s">
        <v>199</v>
      </c>
      <c r="AI28" s="56" t="s">
        <v>200</v>
      </c>
      <c r="AJ28" s="56" t="s">
        <v>199</v>
      </c>
      <c r="AK28" s="56" t="s">
        <v>200</v>
      </c>
      <c r="AL28" s="56" t="s">
        <v>199</v>
      </c>
      <c r="AM28" s="56" t="s">
        <v>200</v>
      </c>
      <c r="AN28" s="56" t="s">
        <v>199</v>
      </c>
      <c r="AO28" s="56" t="s">
        <v>200</v>
      </c>
      <c r="AP28" s="56" t="s">
        <v>199</v>
      </c>
      <c r="AQ28" s="56" t="s">
        <v>200</v>
      </c>
      <c r="AR28" s="56" t="s">
        <v>199</v>
      </c>
      <c r="AS28" s="56" t="s">
        <v>200</v>
      </c>
      <c r="AT28" s="56" t="s">
        <v>199</v>
      </c>
      <c r="AU28" s="56" t="s">
        <v>200</v>
      </c>
      <c r="AV28" s="56" t="s">
        <v>199</v>
      </c>
      <c r="AW28" s="56" t="s">
        <v>200</v>
      </c>
      <c r="AX28" s="56" t="s">
        <v>199</v>
      </c>
      <c r="AY28" s="56" t="s">
        <v>200</v>
      </c>
      <c r="AZ28" s="56" t="s">
        <v>199</v>
      </c>
      <c r="BA28" s="56" t="s">
        <v>200</v>
      </c>
      <c r="BB28" s="56" t="s">
        <v>199</v>
      </c>
      <c r="BC28" s="73" t="s">
        <v>200</v>
      </c>
      <c r="BD28" s="74" t="s">
        <v>199</v>
      </c>
      <c r="BE28" s="56" t="s">
        <v>200</v>
      </c>
      <c r="BF28" s="56" t="s">
        <v>199</v>
      </c>
      <c r="BG28" s="73" t="s">
        <v>200</v>
      </c>
      <c r="BH28" s="56" t="s">
        <v>199</v>
      </c>
      <c r="BI28" s="73" t="s">
        <v>200</v>
      </c>
      <c r="BJ28" s="193" t="s">
        <v>199</v>
      </c>
      <c r="BK28" s="57" t="s">
        <v>200</v>
      </c>
      <c r="BL28" s="7"/>
    </row>
    <row r="29" spans="1:64" ht="15" customHeight="1" x14ac:dyDescent="0.2">
      <c r="A29" s="7"/>
      <c r="B29" s="48">
        <v>1</v>
      </c>
      <c r="C29" s="51" t="s">
        <v>202</v>
      </c>
      <c r="D29" s="190"/>
      <c r="E29" s="58"/>
      <c r="F29" s="190"/>
      <c r="G29" s="58"/>
      <c r="H29" s="190"/>
      <c r="I29" s="190"/>
      <c r="J29" s="21"/>
      <c r="K29" s="21"/>
      <c r="L29" s="21"/>
      <c r="M29" s="587"/>
      <c r="N29" s="595"/>
      <c r="O29" s="587"/>
      <c r="P29" s="595"/>
      <c r="Q29" s="587"/>
      <c r="R29" s="595"/>
      <c r="S29" s="587"/>
      <c r="T29" s="595"/>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98"/>
    </row>
    <row r="30" spans="1:64" x14ac:dyDescent="0.2">
      <c r="A30" s="7"/>
      <c r="B30" s="50">
        <v>2</v>
      </c>
      <c r="C30" s="51" t="s">
        <v>203</v>
      </c>
      <c r="D30" s="125"/>
      <c r="E30" s="85"/>
      <c r="F30" s="125"/>
      <c r="G30" s="85"/>
      <c r="H30" s="125"/>
      <c r="I30" s="125"/>
      <c r="J30" s="23"/>
      <c r="K30" s="23"/>
      <c r="L30" s="23"/>
      <c r="M30" s="570"/>
      <c r="N30" s="571"/>
      <c r="O30" s="570"/>
      <c r="P30" s="571"/>
      <c r="Q30" s="570"/>
      <c r="R30" s="571"/>
      <c r="S30" s="570"/>
      <c r="T30" s="571"/>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98"/>
    </row>
    <row r="31" spans="1:64" x14ac:dyDescent="0.2">
      <c r="A31" s="7"/>
      <c r="B31" s="50">
        <v>3</v>
      </c>
      <c r="C31" s="51" t="s">
        <v>204</v>
      </c>
      <c r="D31" s="125"/>
      <c r="E31" s="85"/>
      <c r="F31" s="125"/>
      <c r="G31" s="85"/>
      <c r="H31" s="125"/>
      <c r="I31" s="125"/>
      <c r="J31" s="23"/>
      <c r="K31" s="23"/>
      <c r="L31" s="23"/>
      <c r="M31" s="570"/>
      <c r="N31" s="571"/>
      <c r="O31" s="570"/>
      <c r="P31" s="571"/>
      <c r="Q31" s="570"/>
      <c r="R31" s="571"/>
      <c r="S31" s="570"/>
      <c r="T31" s="571"/>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98"/>
    </row>
    <row r="32" spans="1:64" x14ac:dyDescent="0.2">
      <c r="A32" s="7"/>
      <c r="B32" s="50">
        <v>4</v>
      </c>
      <c r="C32" s="51" t="s">
        <v>205</v>
      </c>
      <c r="D32" s="125"/>
      <c r="E32" s="85"/>
      <c r="F32" s="125"/>
      <c r="G32" s="85"/>
      <c r="H32" s="125"/>
      <c r="I32" s="125"/>
      <c r="J32" s="23"/>
      <c r="K32" s="23"/>
      <c r="L32" s="23"/>
      <c r="M32" s="570"/>
      <c r="N32" s="571"/>
      <c r="O32" s="570"/>
      <c r="P32" s="571"/>
      <c r="Q32" s="570"/>
      <c r="R32" s="571"/>
      <c r="S32" s="570"/>
      <c r="T32" s="571"/>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98"/>
    </row>
    <row r="33" spans="1:64" x14ac:dyDescent="0.2">
      <c r="A33" s="7"/>
      <c r="B33" s="50">
        <v>5</v>
      </c>
      <c r="C33" s="51" t="s">
        <v>206</v>
      </c>
      <c r="D33" s="125"/>
      <c r="E33" s="85"/>
      <c r="F33" s="125"/>
      <c r="G33" s="85"/>
      <c r="H33" s="125"/>
      <c r="I33" s="125"/>
      <c r="J33" s="23"/>
      <c r="K33" s="23"/>
      <c r="L33" s="23"/>
      <c r="M33" s="570"/>
      <c r="N33" s="571"/>
      <c r="O33" s="570"/>
      <c r="P33" s="571"/>
      <c r="Q33" s="570"/>
      <c r="R33" s="571"/>
      <c r="S33" s="570"/>
      <c r="T33" s="571"/>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98"/>
    </row>
    <row r="34" spans="1:64" x14ac:dyDescent="0.2">
      <c r="A34" s="7"/>
      <c r="B34" s="50">
        <v>6</v>
      </c>
      <c r="C34" s="51" t="s">
        <v>207</v>
      </c>
      <c r="D34" s="125"/>
      <c r="E34" s="85"/>
      <c r="F34" s="125"/>
      <c r="G34" s="85"/>
      <c r="H34" s="125"/>
      <c r="I34" s="125"/>
      <c r="J34" s="23"/>
      <c r="K34" s="23"/>
      <c r="L34" s="23"/>
      <c r="M34" s="570"/>
      <c r="N34" s="571"/>
      <c r="O34" s="570"/>
      <c r="P34" s="571"/>
      <c r="Q34" s="570"/>
      <c r="R34" s="571"/>
      <c r="S34" s="570"/>
      <c r="T34" s="571"/>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98"/>
    </row>
    <row r="35" spans="1:64" x14ac:dyDescent="0.2">
      <c r="A35" s="7"/>
      <c r="B35" s="50">
        <v>7</v>
      </c>
      <c r="C35" s="51" t="s">
        <v>208</v>
      </c>
      <c r="D35" s="125"/>
      <c r="E35" s="85"/>
      <c r="F35" s="125"/>
      <c r="G35" s="85"/>
      <c r="H35" s="125"/>
      <c r="I35" s="125"/>
      <c r="J35" s="23"/>
      <c r="K35" s="23"/>
      <c r="L35" s="23"/>
      <c r="M35" s="570"/>
      <c r="N35" s="571"/>
      <c r="O35" s="570"/>
      <c r="P35" s="571"/>
      <c r="Q35" s="570"/>
      <c r="R35" s="571"/>
      <c r="S35" s="570"/>
      <c r="T35" s="571"/>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98"/>
    </row>
    <row r="36" spans="1:64" x14ac:dyDescent="0.2">
      <c r="A36" s="7"/>
      <c r="B36" s="50">
        <v>8</v>
      </c>
      <c r="C36" s="51" t="s">
        <v>209</v>
      </c>
      <c r="D36" s="125"/>
      <c r="E36" s="85"/>
      <c r="F36" s="125"/>
      <c r="G36" s="85"/>
      <c r="H36" s="125"/>
      <c r="I36" s="125"/>
      <c r="J36" s="23"/>
      <c r="K36" s="23"/>
      <c r="L36" s="23"/>
      <c r="M36" s="570"/>
      <c r="N36" s="571"/>
      <c r="O36" s="570"/>
      <c r="P36" s="571"/>
      <c r="Q36" s="570"/>
      <c r="R36" s="571"/>
      <c r="S36" s="570"/>
      <c r="T36" s="571"/>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98"/>
    </row>
    <row r="37" spans="1:64" x14ac:dyDescent="0.2">
      <c r="A37" s="7"/>
      <c r="B37" s="50">
        <v>9</v>
      </c>
      <c r="C37" s="51" t="s">
        <v>210</v>
      </c>
      <c r="D37" s="125"/>
      <c r="E37" s="85"/>
      <c r="F37" s="125"/>
      <c r="G37" s="85"/>
      <c r="H37" s="125"/>
      <c r="I37" s="125"/>
      <c r="J37" s="23"/>
      <c r="K37" s="23"/>
      <c r="L37" s="23"/>
      <c r="M37" s="570"/>
      <c r="N37" s="571"/>
      <c r="O37" s="570"/>
      <c r="P37" s="571"/>
      <c r="Q37" s="570"/>
      <c r="R37" s="571"/>
      <c r="S37" s="570"/>
      <c r="T37" s="571"/>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98"/>
    </row>
    <row r="38" spans="1:64" x14ac:dyDescent="0.2">
      <c r="A38" s="7"/>
      <c r="B38" s="50">
        <v>10</v>
      </c>
      <c r="C38" s="51" t="s">
        <v>211</v>
      </c>
      <c r="D38" s="125"/>
      <c r="E38" s="85"/>
      <c r="F38" s="125"/>
      <c r="G38" s="85"/>
      <c r="H38" s="125"/>
      <c r="I38" s="125"/>
      <c r="J38" s="23"/>
      <c r="K38" s="23"/>
      <c r="L38" s="23"/>
      <c r="M38" s="570"/>
      <c r="N38" s="571"/>
      <c r="O38" s="570"/>
      <c r="P38" s="571"/>
      <c r="Q38" s="570"/>
      <c r="R38" s="571"/>
      <c r="S38" s="570"/>
      <c r="T38" s="571"/>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98"/>
    </row>
    <row r="39" spans="1:64" ht="15" thickBot="1" x14ac:dyDescent="0.25">
      <c r="A39" s="7"/>
      <c r="B39" s="59">
        <v>11</v>
      </c>
      <c r="C39" s="51" t="s">
        <v>212</v>
      </c>
      <c r="D39" s="125"/>
      <c r="E39" s="85"/>
      <c r="F39" s="125"/>
      <c r="G39" s="85"/>
      <c r="H39" s="125"/>
      <c r="I39" s="125"/>
      <c r="J39" s="23"/>
      <c r="K39" s="23"/>
      <c r="L39" s="23"/>
      <c r="M39" s="570"/>
      <c r="N39" s="571"/>
      <c r="O39" s="570"/>
      <c r="P39" s="571"/>
      <c r="Q39" s="570"/>
      <c r="R39" s="571"/>
      <c r="S39" s="570"/>
      <c r="T39" s="571"/>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98"/>
    </row>
    <row r="40" spans="1:64" ht="15" thickBot="1" x14ac:dyDescent="0.25">
      <c r="A40" s="7"/>
      <c r="B40" s="60"/>
      <c r="C40" s="300" t="s">
        <v>213</v>
      </c>
      <c r="D40" s="296"/>
      <c r="E40" s="62"/>
      <c r="F40" s="296"/>
      <c r="G40" s="62"/>
      <c r="H40" s="296"/>
      <c r="I40" s="61"/>
      <c r="J40" s="61"/>
      <c r="K40" s="61"/>
      <c r="L40" s="61"/>
      <c r="M40" s="863"/>
      <c r="N40" s="864"/>
      <c r="O40" s="863"/>
      <c r="P40" s="864"/>
      <c r="Q40" s="863"/>
      <c r="R40" s="864"/>
      <c r="S40" s="863"/>
      <c r="T40" s="864"/>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295"/>
      <c r="BL40" s="298"/>
    </row>
    <row r="41" spans="1:64" ht="15" thickBot="1" x14ac:dyDescent="0.25">
      <c r="A41" s="7"/>
      <c r="B41" s="63">
        <v>12</v>
      </c>
      <c r="C41" s="301" t="s">
        <v>214</v>
      </c>
      <c r="D41" s="125"/>
      <c r="E41" s="85"/>
      <c r="F41" s="125"/>
      <c r="G41" s="85"/>
      <c r="H41" s="125"/>
      <c r="I41" s="23"/>
      <c r="J41" s="23"/>
      <c r="K41" s="23"/>
      <c r="L41" s="23"/>
      <c r="M41" s="570"/>
      <c r="N41" s="571"/>
      <c r="O41" s="570"/>
      <c r="P41" s="571"/>
      <c r="Q41" s="570"/>
      <c r="R41" s="571"/>
      <c r="S41" s="570"/>
      <c r="T41" s="571"/>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124"/>
      <c r="BL41" s="298"/>
    </row>
    <row r="42" spans="1:64" ht="15.75" thickBot="1" x14ac:dyDescent="0.25">
      <c r="A42" s="7"/>
      <c r="B42" s="60"/>
      <c r="C42" s="302" t="s">
        <v>215</v>
      </c>
      <c r="D42" s="299" t="s">
        <v>199</v>
      </c>
      <c r="E42" s="228" t="s">
        <v>200</v>
      </c>
      <c r="F42" s="179" t="s">
        <v>199</v>
      </c>
      <c r="G42" s="153" t="s">
        <v>200</v>
      </c>
      <c r="H42" s="64" t="s">
        <v>199</v>
      </c>
      <c r="I42" s="65" t="s">
        <v>200</v>
      </c>
      <c r="J42" s="65" t="s">
        <v>199</v>
      </c>
      <c r="K42" s="65" t="s">
        <v>200</v>
      </c>
      <c r="L42" s="65" t="s">
        <v>199</v>
      </c>
      <c r="M42" s="865" t="s">
        <v>200</v>
      </c>
      <c r="N42" s="866"/>
      <c r="O42" s="865" t="s">
        <v>199</v>
      </c>
      <c r="P42" s="866"/>
      <c r="Q42" s="865" t="s">
        <v>200</v>
      </c>
      <c r="R42" s="866"/>
      <c r="S42" s="865" t="s">
        <v>199</v>
      </c>
      <c r="T42" s="866"/>
      <c r="U42" s="65" t="s">
        <v>200</v>
      </c>
      <c r="V42" s="65" t="s">
        <v>199</v>
      </c>
      <c r="W42" s="65" t="s">
        <v>200</v>
      </c>
      <c r="X42" s="65" t="s">
        <v>199</v>
      </c>
      <c r="Y42" s="65" t="s">
        <v>200</v>
      </c>
      <c r="Z42" s="65" t="s">
        <v>199</v>
      </c>
      <c r="AA42" s="65" t="s">
        <v>200</v>
      </c>
      <c r="AB42" s="65" t="s">
        <v>199</v>
      </c>
      <c r="AC42" s="65" t="s">
        <v>200</v>
      </c>
      <c r="AD42" s="65" t="s">
        <v>199</v>
      </c>
      <c r="AE42" s="65" t="s">
        <v>200</v>
      </c>
      <c r="AF42" s="64" t="s">
        <v>199</v>
      </c>
      <c r="AG42" s="65" t="s">
        <v>200</v>
      </c>
      <c r="AH42" s="65" t="s">
        <v>199</v>
      </c>
      <c r="AI42" s="65" t="s">
        <v>200</v>
      </c>
      <c r="AJ42" s="65" t="s">
        <v>199</v>
      </c>
      <c r="AK42" s="65" t="s">
        <v>200</v>
      </c>
      <c r="AL42" s="65" t="s">
        <v>199</v>
      </c>
      <c r="AM42" s="65" t="s">
        <v>200</v>
      </c>
      <c r="AN42" s="65" t="s">
        <v>199</v>
      </c>
      <c r="AO42" s="65" t="s">
        <v>200</v>
      </c>
      <c r="AP42" s="65" t="s">
        <v>199</v>
      </c>
      <c r="AQ42" s="65" t="s">
        <v>200</v>
      </c>
      <c r="AR42" s="65" t="s">
        <v>199</v>
      </c>
      <c r="AS42" s="65" t="s">
        <v>200</v>
      </c>
      <c r="AT42" s="65" t="s">
        <v>199</v>
      </c>
      <c r="AU42" s="65" t="s">
        <v>200</v>
      </c>
      <c r="AV42" s="65" t="s">
        <v>199</v>
      </c>
      <c r="AW42" s="65" t="s">
        <v>200</v>
      </c>
      <c r="AX42" s="65" t="s">
        <v>199</v>
      </c>
      <c r="AY42" s="65" t="s">
        <v>200</v>
      </c>
      <c r="AZ42" s="65" t="s">
        <v>199</v>
      </c>
      <c r="BA42" s="65" t="s">
        <v>200</v>
      </c>
      <c r="BB42" s="65" t="s">
        <v>199</v>
      </c>
      <c r="BC42" s="65" t="s">
        <v>200</v>
      </c>
      <c r="BD42" s="64" t="s">
        <v>199</v>
      </c>
      <c r="BE42" s="65" t="s">
        <v>200</v>
      </c>
      <c r="BF42" s="65" t="s">
        <v>199</v>
      </c>
      <c r="BG42" s="111" t="s">
        <v>200</v>
      </c>
      <c r="BH42" s="65" t="s">
        <v>199</v>
      </c>
      <c r="BI42" s="111" t="s">
        <v>200</v>
      </c>
      <c r="BJ42" s="64" t="s">
        <v>199</v>
      </c>
      <c r="BK42" s="72" t="s">
        <v>200</v>
      </c>
      <c r="BL42" s="298"/>
    </row>
    <row r="43" spans="1:64" ht="28.15" customHeight="1" x14ac:dyDescent="0.2">
      <c r="A43" s="7"/>
      <c r="B43" s="48">
        <v>13</v>
      </c>
      <c r="C43" s="51" t="s">
        <v>216</v>
      </c>
      <c r="D43" s="125"/>
      <c r="E43" s="85"/>
      <c r="F43" s="125"/>
      <c r="G43" s="85"/>
      <c r="H43" s="125"/>
      <c r="I43" s="23"/>
      <c r="J43" s="23"/>
      <c r="K43" s="23"/>
      <c r="L43" s="23"/>
      <c r="M43" s="570"/>
      <c r="N43" s="571"/>
      <c r="O43" s="570"/>
      <c r="P43" s="571"/>
      <c r="Q43" s="570"/>
      <c r="R43" s="571"/>
      <c r="S43" s="570"/>
      <c r="T43" s="571"/>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124"/>
      <c r="BL43" s="298"/>
    </row>
    <row r="44" spans="1:64" ht="29.25" thickBot="1" x14ac:dyDescent="0.25">
      <c r="A44" s="7"/>
      <c r="B44" s="59">
        <v>14</v>
      </c>
      <c r="C44" s="51" t="s">
        <v>217</v>
      </c>
      <c r="D44" s="125"/>
      <c r="E44" s="85"/>
      <c r="F44" s="125"/>
      <c r="G44" s="85"/>
      <c r="H44" s="125"/>
      <c r="I44" s="23"/>
      <c r="J44" s="23"/>
      <c r="K44" s="23"/>
      <c r="L44" s="23"/>
      <c r="M44" s="570"/>
      <c r="N44" s="571"/>
      <c r="O44" s="570"/>
      <c r="P44" s="571"/>
      <c r="Q44" s="570"/>
      <c r="R44" s="571"/>
      <c r="S44" s="570"/>
      <c r="T44" s="571"/>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124"/>
      <c r="BL44" s="298"/>
    </row>
    <row r="45" spans="1:64" ht="15.75" thickBot="1" x14ac:dyDescent="0.25">
      <c r="A45" s="7"/>
      <c r="B45" s="66"/>
      <c r="C45" s="302" t="s">
        <v>218</v>
      </c>
      <c r="D45" s="299" t="s">
        <v>199</v>
      </c>
      <c r="E45" s="228" t="s">
        <v>200</v>
      </c>
      <c r="F45" s="179" t="s">
        <v>199</v>
      </c>
      <c r="G45" s="153" t="s">
        <v>200</v>
      </c>
      <c r="H45" s="64" t="s">
        <v>199</v>
      </c>
      <c r="I45" s="65" t="s">
        <v>200</v>
      </c>
      <c r="J45" s="65" t="s">
        <v>199</v>
      </c>
      <c r="K45" s="65" t="s">
        <v>200</v>
      </c>
      <c r="L45" s="65" t="s">
        <v>199</v>
      </c>
      <c r="M45" s="865" t="s">
        <v>200</v>
      </c>
      <c r="N45" s="866"/>
      <c r="O45" s="865" t="s">
        <v>199</v>
      </c>
      <c r="P45" s="866"/>
      <c r="Q45" s="865" t="s">
        <v>200</v>
      </c>
      <c r="R45" s="866"/>
      <c r="S45" s="865" t="s">
        <v>199</v>
      </c>
      <c r="T45" s="866"/>
      <c r="U45" s="65" t="s">
        <v>200</v>
      </c>
      <c r="V45" s="65" t="s">
        <v>199</v>
      </c>
      <c r="W45" s="65" t="s">
        <v>200</v>
      </c>
      <c r="X45" s="65" t="s">
        <v>199</v>
      </c>
      <c r="Y45" s="65" t="s">
        <v>200</v>
      </c>
      <c r="Z45" s="65" t="s">
        <v>199</v>
      </c>
      <c r="AA45" s="65" t="s">
        <v>200</v>
      </c>
      <c r="AB45" s="65" t="s">
        <v>199</v>
      </c>
      <c r="AC45" s="65" t="s">
        <v>200</v>
      </c>
      <c r="AD45" s="65" t="s">
        <v>199</v>
      </c>
      <c r="AE45" s="65" t="s">
        <v>200</v>
      </c>
      <c r="AF45" s="64" t="s">
        <v>199</v>
      </c>
      <c r="AG45" s="65" t="s">
        <v>200</v>
      </c>
      <c r="AH45" s="65" t="s">
        <v>199</v>
      </c>
      <c r="AI45" s="65" t="s">
        <v>200</v>
      </c>
      <c r="AJ45" s="65" t="s">
        <v>199</v>
      </c>
      <c r="AK45" s="65" t="s">
        <v>200</v>
      </c>
      <c r="AL45" s="65" t="s">
        <v>199</v>
      </c>
      <c r="AM45" s="65" t="s">
        <v>200</v>
      </c>
      <c r="AN45" s="65" t="s">
        <v>199</v>
      </c>
      <c r="AO45" s="65" t="s">
        <v>200</v>
      </c>
      <c r="AP45" s="65" t="s">
        <v>199</v>
      </c>
      <c r="AQ45" s="65" t="s">
        <v>200</v>
      </c>
      <c r="AR45" s="65" t="s">
        <v>199</v>
      </c>
      <c r="AS45" s="65" t="s">
        <v>200</v>
      </c>
      <c r="AT45" s="65" t="s">
        <v>199</v>
      </c>
      <c r="AU45" s="65" t="s">
        <v>200</v>
      </c>
      <c r="AV45" s="65" t="s">
        <v>199</v>
      </c>
      <c r="AW45" s="65" t="s">
        <v>200</v>
      </c>
      <c r="AX45" s="65" t="s">
        <v>199</v>
      </c>
      <c r="AY45" s="65" t="s">
        <v>200</v>
      </c>
      <c r="AZ45" s="65" t="s">
        <v>199</v>
      </c>
      <c r="BA45" s="65" t="s">
        <v>200</v>
      </c>
      <c r="BB45" s="65" t="s">
        <v>199</v>
      </c>
      <c r="BC45" s="72" t="s">
        <v>200</v>
      </c>
      <c r="BD45" s="65" t="s">
        <v>199</v>
      </c>
      <c r="BE45" s="65" t="s">
        <v>200</v>
      </c>
      <c r="BF45" s="65" t="s">
        <v>199</v>
      </c>
      <c r="BG45" s="111" t="s">
        <v>200</v>
      </c>
      <c r="BH45" s="65" t="s">
        <v>199</v>
      </c>
      <c r="BI45" s="111" t="s">
        <v>200</v>
      </c>
      <c r="BJ45" s="64" t="s">
        <v>199</v>
      </c>
      <c r="BK45" s="72" t="s">
        <v>200</v>
      </c>
      <c r="BL45" s="298"/>
    </row>
    <row r="46" spans="1:64" x14ac:dyDescent="0.2">
      <c r="A46" s="7"/>
      <c r="B46" s="48">
        <v>15</v>
      </c>
      <c r="C46" s="51" t="s">
        <v>219</v>
      </c>
      <c r="D46" s="125"/>
      <c r="E46" s="85"/>
      <c r="F46" s="125"/>
      <c r="G46" s="85"/>
      <c r="H46" s="125"/>
      <c r="I46" s="23"/>
      <c r="J46" s="23"/>
      <c r="K46" s="23"/>
      <c r="L46" s="23"/>
      <c r="M46" s="570"/>
      <c r="N46" s="571"/>
      <c r="O46" s="570"/>
      <c r="P46" s="571"/>
      <c r="Q46" s="570"/>
      <c r="R46" s="571"/>
      <c r="S46" s="570"/>
      <c r="T46" s="571"/>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98"/>
    </row>
    <row r="47" spans="1:64" x14ac:dyDescent="0.2">
      <c r="A47" s="7"/>
      <c r="B47" s="50">
        <v>16</v>
      </c>
      <c r="C47" s="51" t="s">
        <v>220</v>
      </c>
      <c r="D47" s="125"/>
      <c r="E47" s="85"/>
      <c r="F47" s="125"/>
      <c r="G47" s="85"/>
      <c r="H47" s="125"/>
      <c r="I47" s="23"/>
      <c r="J47" s="23"/>
      <c r="K47" s="23"/>
      <c r="L47" s="23"/>
      <c r="M47" s="570"/>
      <c r="N47" s="571"/>
      <c r="O47" s="570"/>
      <c r="P47" s="571"/>
      <c r="Q47" s="570"/>
      <c r="R47" s="571"/>
      <c r="S47" s="570"/>
      <c r="T47" s="571"/>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98"/>
    </row>
    <row r="48" spans="1:64" x14ac:dyDescent="0.2">
      <c r="A48" s="7"/>
      <c r="B48" s="50">
        <v>17</v>
      </c>
      <c r="C48" s="51" t="s">
        <v>221</v>
      </c>
      <c r="D48" s="125"/>
      <c r="E48" s="85"/>
      <c r="F48" s="125"/>
      <c r="G48" s="85"/>
      <c r="H48" s="125"/>
      <c r="I48" s="23"/>
      <c r="J48" s="23"/>
      <c r="K48" s="23"/>
      <c r="L48" s="23"/>
      <c r="M48" s="570"/>
      <c r="N48" s="571"/>
      <c r="O48" s="570"/>
      <c r="P48" s="571"/>
      <c r="Q48" s="570"/>
      <c r="R48" s="571"/>
      <c r="S48" s="570"/>
      <c r="T48" s="571"/>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98"/>
    </row>
    <row r="49" spans="1:64" x14ac:dyDescent="0.2">
      <c r="A49" s="7"/>
      <c r="B49" s="50">
        <v>18</v>
      </c>
      <c r="C49" s="51" t="s">
        <v>222</v>
      </c>
      <c r="D49" s="125"/>
      <c r="E49" s="85"/>
      <c r="F49" s="125"/>
      <c r="G49" s="85"/>
      <c r="H49" s="125"/>
      <c r="I49" s="23"/>
      <c r="J49" s="23"/>
      <c r="K49" s="23"/>
      <c r="L49" s="23"/>
      <c r="M49" s="570"/>
      <c r="N49" s="571"/>
      <c r="O49" s="570"/>
      <c r="P49" s="571"/>
      <c r="Q49" s="570"/>
      <c r="R49" s="571"/>
      <c r="S49" s="570"/>
      <c r="T49" s="571"/>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98"/>
    </row>
    <row r="50" spans="1:64" ht="15" thickBot="1" x14ac:dyDescent="0.25">
      <c r="A50" s="7"/>
      <c r="B50" s="59">
        <v>19</v>
      </c>
      <c r="C50" s="51" t="s">
        <v>223</v>
      </c>
      <c r="D50" s="125"/>
      <c r="E50" s="85"/>
      <c r="F50" s="125"/>
      <c r="G50" s="85"/>
      <c r="H50" s="125"/>
      <c r="I50" s="23"/>
      <c r="J50" s="23"/>
      <c r="K50" s="23"/>
      <c r="L50" s="23"/>
      <c r="M50" s="570"/>
      <c r="N50" s="571"/>
      <c r="O50" s="570"/>
      <c r="P50" s="571"/>
      <c r="Q50" s="570"/>
      <c r="R50" s="571"/>
      <c r="S50" s="570"/>
      <c r="T50" s="571"/>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98"/>
    </row>
    <row r="51" spans="1:64" ht="29.25" customHeight="1" thickBot="1" x14ac:dyDescent="0.25">
      <c r="A51" s="7"/>
      <c r="B51" s="60"/>
      <c r="C51" s="303" t="s">
        <v>224</v>
      </c>
      <c r="D51" s="299" t="s">
        <v>199</v>
      </c>
      <c r="E51" s="228" t="s">
        <v>200</v>
      </c>
      <c r="F51" s="179" t="s">
        <v>199</v>
      </c>
      <c r="G51" s="153" t="s">
        <v>200</v>
      </c>
      <c r="H51" s="64" t="s">
        <v>199</v>
      </c>
      <c r="I51" s="65" t="s">
        <v>200</v>
      </c>
      <c r="J51" s="65" t="s">
        <v>199</v>
      </c>
      <c r="K51" s="65" t="s">
        <v>200</v>
      </c>
      <c r="L51" s="65" t="s">
        <v>199</v>
      </c>
      <c r="M51" s="865" t="s">
        <v>200</v>
      </c>
      <c r="N51" s="866"/>
      <c r="O51" s="865" t="s">
        <v>199</v>
      </c>
      <c r="P51" s="866"/>
      <c r="Q51" s="865" t="s">
        <v>200</v>
      </c>
      <c r="R51" s="866"/>
      <c r="S51" s="865" t="s">
        <v>199</v>
      </c>
      <c r="T51" s="866"/>
      <c r="U51" s="65" t="s">
        <v>200</v>
      </c>
      <c r="V51" s="65" t="s">
        <v>199</v>
      </c>
      <c r="W51" s="65" t="s">
        <v>200</v>
      </c>
      <c r="X51" s="65" t="s">
        <v>199</v>
      </c>
      <c r="Y51" s="65" t="s">
        <v>200</v>
      </c>
      <c r="Z51" s="65" t="s">
        <v>199</v>
      </c>
      <c r="AA51" s="65" t="s">
        <v>200</v>
      </c>
      <c r="AB51" s="65" t="s">
        <v>199</v>
      </c>
      <c r="AC51" s="65" t="s">
        <v>200</v>
      </c>
      <c r="AD51" s="65" t="s">
        <v>199</v>
      </c>
      <c r="AE51" s="65" t="s">
        <v>200</v>
      </c>
      <c r="AF51" s="64" t="s">
        <v>199</v>
      </c>
      <c r="AG51" s="65" t="s">
        <v>200</v>
      </c>
      <c r="AH51" s="65" t="s">
        <v>199</v>
      </c>
      <c r="AI51" s="65" t="s">
        <v>200</v>
      </c>
      <c r="AJ51" s="65" t="s">
        <v>199</v>
      </c>
      <c r="AK51" s="65" t="s">
        <v>200</v>
      </c>
      <c r="AL51" s="65" t="s">
        <v>199</v>
      </c>
      <c r="AM51" s="65" t="s">
        <v>200</v>
      </c>
      <c r="AN51" s="65" t="s">
        <v>199</v>
      </c>
      <c r="AO51" s="65" t="s">
        <v>200</v>
      </c>
      <c r="AP51" s="65" t="s">
        <v>199</v>
      </c>
      <c r="AQ51" s="65" t="s">
        <v>200</v>
      </c>
      <c r="AR51" s="65" t="s">
        <v>199</v>
      </c>
      <c r="AS51" s="65" t="s">
        <v>200</v>
      </c>
      <c r="AT51" s="65" t="s">
        <v>199</v>
      </c>
      <c r="AU51" s="65" t="s">
        <v>200</v>
      </c>
      <c r="AV51" s="65" t="s">
        <v>199</v>
      </c>
      <c r="AW51" s="65" t="s">
        <v>200</v>
      </c>
      <c r="AX51" s="65" t="s">
        <v>199</v>
      </c>
      <c r="AY51" s="65" t="s">
        <v>200</v>
      </c>
      <c r="AZ51" s="65" t="s">
        <v>199</v>
      </c>
      <c r="BA51" s="65" t="s">
        <v>200</v>
      </c>
      <c r="BB51" s="65" t="s">
        <v>199</v>
      </c>
      <c r="BC51" s="65" t="s">
        <v>200</v>
      </c>
      <c r="BD51" s="64" t="s">
        <v>199</v>
      </c>
      <c r="BE51" s="65" t="s">
        <v>200</v>
      </c>
      <c r="BF51" s="65" t="s">
        <v>199</v>
      </c>
      <c r="BG51" s="111" t="s">
        <v>200</v>
      </c>
      <c r="BH51" s="65" t="s">
        <v>199</v>
      </c>
      <c r="BI51" s="111" t="s">
        <v>200</v>
      </c>
      <c r="BJ51" s="64" t="s">
        <v>199</v>
      </c>
      <c r="BK51" s="72" t="s">
        <v>200</v>
      </c>
      <c r="BL51" s="298"/>
    </row>
    <row r="52" spans="1:64" x14ac:dyDescent="0.2">
      <c r="A52" s="7"/>
      <c r="B52" s="48">
        <v>20</v>
      </c>
      <c r="C52" s="51" t="s">
        <v>225</v>
      </c>
      <c r="D52" s="125"/>
      <c r="E52" s="85"/>
      <c r="F52" s="125"/>
      <c r="G52" s="85"/>
      <c r="H52" s="125"/>
      <c r="I52" s="23"/>
      <c r="J52" s="23"/>
      <c r="K52" s="23"/>
      <c r="L52" s="23"/>
      <c r="M52" s="570"/>
      <c r="N52" s="571"/>
      <c r="O52" s="570"/>
      <c r="P52" s="571"/>
      <c r="Q52" s="570"/>
      <c r="R52" s="571"/>
      <c r="S52" s="570"/>
      <c r="T52" s="571"/>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124"/>
      <c r="BL52" s="298"/>
    </row>
    <row r="53" spans="1:64" ht="15" thickBot="1" x14ac:dyDescent="0.25">
      <c r="A53" s="7"/>
      <c r="B53" s="70">
        <v>21</v>
      </c>
      <c r="C53" s="51" t="s">
        <v>226</v>
      </c>
      <c r="D53" s="125"/>
      <c r="E53" s="85"/>
      <c r="F53" s="125"/>
      <c r="G53" s="85"/>
      <c r="H53" s="125"/>
      <c r="I53" s="23"/>
      <c r="J53" s="23"/>
      <c r="K53" s="23"/>
      <c r="L53" s="23"/>
      <c r="M53" s="570"/>
      <c r="N53" s="571"/>
      <c r="O53" s="570"/>
      <c r="P53" s="571"/>
      <c r="Q53" s="570"/>
      <c r="R53" s="571"/>
      <c r="S53" s="570"/>
      <c r="T53" s="571"/>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124"/>
      <c r="BL53" s="298"/>
    </row>
    <row r="54" spans="1:64" ht="15.75" thickBot="1" x14ac:dyDescent="0.25">
      <c r="A54" s="7"/>
      <c r="B54" s="60"/>
      <c r="C54" s="302" t="s">
        <v>227</v>
      </c>
      <c r="D54" s="299" t="s">
        <v>199</v>
      </c>
      <c r="E54" s="228" t="s">
        <v>200</v>
      </c>
      <c r="F54" s="179" t="s">
        <v>199</v>
      </c>
      <c r="G54" s="153" t="s">
        <v>200</v>
      </c>
      <c r="H54" s="64" t="s">
        <v>199</v>
      </c>
      <c r="I54" s="65" t="s">
        <v>200</v>
      </c>
      <c r="J54" s="65" t="s">
        <v>199</v>
      </c>
      <c r="K54" s="65" t="s">
        <v>200</v>
      </c>
      <c r="L54" s="65" t="s">
        <v>199</v>
      </c>
      <c r="M54" s="865" t="s">
        <v>200</v>
      </c>
      <c r="N54" s="866"/>
      <c r="O54" s="865" t="s">
        <v>199</v>
      </c>
      <c r="P54" s="866"/>
      <c r="Q54" s="865" t="s">
        <v>200</v>
      </c>
      <c r="R54" s="866"/>
      <c r="S54" s="865" t="s">
        <v>199</v>
      </c>
      <c r="T54" s="866"/>
      <c r="U54" s="65" t="s">
        <v>200</v>
      </c>
      <c r="V54" s="65" t="s">
        <v>199</v>
      </c>
      <c r="W54" s="65" t="s">
        <v>200</v>
      </c>
      <c r="X54" s="65" t="s">
        <v>199</v>
      </c>
      <c r="Y54" s="65" t="s">
        <v>200</v>
      </c>
      <c r="Z54" s="65" t="s">
        <v>199</v>
      </c>
      <c r="AA54" s="65" t="s">
        <v>200</v>
      </c>
      <c r="AB54" s="65" t="s">
        <v>199</v>
      </c>
      <c r="AC54" s="65" t="s">
        <v>200</v>
      </c>
      <c r="AD54" s="65" t="s">
        <v>199</v>
      </c>
      <c r="AE54" s="65" t="s">
        <v>200</v>
      </c>
      <c r="AF54" s="64" t="s">
        <v>199</v>
      </c>
      <c r="AG54" s="65" t="s">
        <v>200</v>
      </c>
      <c r="AH54" s="65" t="s">
        <v>199</v>
      </c>
      <c r="AI54" s="65" t="s">
        <v>200</v>
      </c>
      <c r="AJ54" s="65" t="s">
        <v>199</v>
      </c>
      <c r="AK54" s="65" t="s">
        <v>200</v>
      </c>
      <c r="AL54" s="65" t="s">
        <v>199</v>
      </c>
      <c r="AM54" s="65" t="s">
        <v>200</v>
      </c>
      <c r="AN54" s="65" t="s">
        <v>199</v>
      </c>
      <c r="AO54" s="65" t="s">
        <v>200</v>
      </c>
      <c r="AP54" s="65" t="s">
        <v>199</v>
      </c>
      <c r="AQ54" s="65" t="s">
        <v>200</v>
      </c>
      <c r="AR54" s="65" t="s">
        <v>199</v>
      </c>
      <c r="AS54" s="65" t="s">
        <v>200</v>
      </c>
      <c r="AT54" s="65" t="s">
        <v>199</v>
      </c>
      <c r="AU54" s="65" t="s">
        <v>200</v>
      </c>
      <c r="AV54" s="65" t="s">
        <v>199</v>
      </c>
      <c r="AW54" s="65" t="s">
        <v>200</v>
      </c>
      <c r="AX54" s="65" t="s">
        <v>199</v>
      </c>
      <c r="AY54" s="65" t="s">
        <v>200</v>
      </c>
      <c r="AZ54" s="65" t="s">
        <v>199</v>
      </c>
      <c r="BA54" s="65" t="s">
        <v>200</v>
      </c>
      <c r="BB54" s="65" t="s">
        <v>199</v>
      </c>
      <c r="BC54" s="65" t="s">
        <v>200</v>
      </c>
      <c r="BD54" s="64" t="s">
        <v>199</v>
      </c>
      <c r="BE54" s="65" t="s">
        <v>200</v>
      </c>
      <c r="BF54" s="65" t="s">
        <v>199</v>
      </c>
      <c r="BG54" s="111" t="s">
        <v>200</v>
      </c>
      <c r="BH54" s="65" t="s">
        <v>199</v>
      </c>
      <c r="BI54" s="111" t="s">
        <v>200</v>
      </c>
      <c r="BJ54" s="64" t="s">
        <v>199</v>
      </c>
      <c r="BK54" s="72" t="s">
        <v>200</v>
      </c>
      <c r="BL54" s="298"/>
    </row>
    <row r="55" spans="1:64" x14ac:dyDescent="0.2">
      <c r="A55" s="7"/>
      <c r="B55" s="48">
        <v>22</v>
      </c>
      <c r="C55" s="51" t="s">
        <v>228</v>
      </c>
      <c r="D55" s="125"/>
      <c r="E55" s="85"/>
      <c r="F55" s="125"/>
      <c r="G55" s="85"/>
      <c r="H55" s="125"/>
      <c r="I55" s="23"/>
      <c r="J55" s="23"/>
      <c r="K55" s="23"/>
      <c r="L55" s="23"/>
      <c r="M55" s="570"/>
      <c r="N55" s="571"/>
      <c r="O55" s="570"/>
      <c r="P55" s="571"/>
      <c r="Q55" s="570"/>
      <c r="R55" s="571"/>
      <c r="S55" s="570"/>
      <c r="T55" s="571"/>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124"/>
      <c r="BL55" s="298"/>
    </row>
    <row r="56" spans="1:64" x14ac:dyDescent="0.2">
      <c r="A56" s="7"/>
      <c r="B56" s="50">
        <v>23</v>
      </c>
      <c r="C56" s="51" t="s">
        <v>229</v>
      </c>
      <c r="D56" s="125"/>
      <c r="E56" s="85"/>
      <c r="F56" s="125"/>
      <c r="G56" s="85"/>
      <c r="H56" s="125"/>
      <c r="I56" s="23"/>
      <c r="J56" s="23"/>
      <c r="K56" s="23"/>
      <c r="L56" s="23"/>
      <c r="M56" s="570"/>
      <c r="N56" s="571"/>
      <c r="O56" s="570"/>
      <c r="P56" s="571"/>
      <c r="Q56" s="570"/>
      <c r="R56" s="571"/>
      <c r="S56" s="570"/>
      <c r="T56" s="571"/>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124"/>
      <c r="BL56" s="298"/>
    </row>
    <row r="57" spans="1:64" ht="28.5" x14ac:dyDescent="0.2">
      <c r="A57" s="7"/>
      <c r="B57" s="50">
        <v>24</v>
      </c>
      <c r="C57" s="51" t="s">
        <v>230</v>
      </c>
      <c r="D57" s="125"/>
      <c r="E57" s="85"/>
      <c r="F57" s="125"/>
      <c r="G57" s="85"/>
      <c r="H57" s="125"/>
      <c r="I57" s="23"/>
      <c r="J57" s="23"/>
      <c r="K57" s="23"/>
      <c r="L57" s="23"/>
      <c r="M57" s="570"/>
      <c r="N57" s="571"/>
      <c r="O57" s="570"/>
      <c r="P57" s="571"/>
      <c r="Q57" s="570"/>
      <c r="R57" s="571"/>
      <c r="S57" s="570"/>
      <c r="T57" s="571"/>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124"/>
      <c r="BL57" s="298"/>
    </row>
    <row r="58" spans="1:64" x14ac:dyDescent="0.2">
      <c r="A58" s="7"/>
      <c r="B58" s="50">
        <v>25</v>
      </c>
      <c r="C58" s="51" t="s">
        <v>231</v>
      </c>
      <c r="D58" s="125"/>
      <c r="E58" s="85"/>
      <c r="F58" s="125"/>
      <c r="G58" s="85"/>
      <c r="H58" s="125"/>
      <c r="I58" s="23"/>
      <c r="J58" s="23"/>
      <c r="K58" s="23"/>
      <c r="L58" s="23"/>
      <c r="M58" s="570"/>
      <c r="N58" s="571"/>
      <c r="O58" s="570"/>
      <c r="P58" s="571"/>
      <c r="Q58" s="570"/>
      <c r="R58" s="571"/>
      <c r="S58" s="570"/>
      <c r="T58" s="571"/>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124"/>
      <c r="BL58" s="298"/>
    </row>
    <row r="59" spans="1:64" ht="15" customHeight="1" x14ac:dyDescent="0.2">
      <c r="A59" s="7"/>
      <c r="B59" s="50">
        <v>26</v>
      </c>
      <c r="C59" s="51" t="s">
        <v>232</v>
      </c>
      <c r="D59" s="299" t="s">
        <v>233</v>
      </c>
      <c r="E59" s="69"/>
      <c r="F59" s="179" t="s">
        <v>233</v>
      </c>
      <c r="G59" s="69"/>
      <c r="H59" s="179" t="s">
        <v>233</v>
      </c>
      <c r="I59" s="68"/>
      <c r="J59" s="179" t="s">
        <v>233</v>
      </c>
      <c r="K59" s="68"/>
      <c r="L59" s="179" t="s">
        <v>233</v>
      </c>
      <c r="M59" s="761"/>
      <c r="N59" s="759"/>
      <c r="O59" s="867" t="s">
        <v>233</v>
      </c>
      <c r="P59" s="868"/>
      <c r="Q59" s="761"/>
      <c r="R59" s="759"/>
      <c r="S59" s="867" t="s">
        <v>233</v>
      </c>
      <c r="T59" s="868"/>
      <c r="U59" s="68"/>
      <c r="V59" s="179" t="s">
        <v>233</v>
      </c>
      <c r="W59" s="68"/>
      <c r="X59" s="179" t="s">
        <v>233</v>
      </c>
      <c r="Y59" s="68"/>
      <c r="Z59" s="179" t="s">
        <v>233</v>
      </c>
      <c r="AA59" s="68"/>
      <c r="AB59" s="179" t="s">
        <v>233</v>
      </c>
      <c r="AC59" s="68"/>
      <c r="AD59" s="179" t="s">
        <v>233</v>
      </c>
      <c r="AE59" s="68"/>
      <c r="AF59" s="179" t="s">
        <v>233</v>
      </c>
      <c r="AG59" s="68"/>
      <c r="AH59" s="179" t="s">
        <v>233</v>
      </c>
      <c r="AI59" s="68"/>
      <c r="AJ59" s="179" t="s">
        <v>233</v>
      </c>
      <c r="AK59" s="68"/>
      <c r="AL59" s="179" t="s">
        <v>233</v>
      </c>
      <c r="AM59" s="68"/>
      <c r="AN59" s="179" t="s">
        <v>233</v>
      </c>
      <c r="AO59" s="68"/>
      <c r="AP59" s="179" t="s">
        <v>233</v>
      </c>
      <c r="AQ59" s="68"/>
      <c r="AR59" s="179" t="s">
        <v>233</v>
      </c>
      <c r="AS59" s="68"/>
      <c r="AT59" s="179" t="s">
        <v>233</v>
      </c>
      <c r="AU59" s="68"/>
      <c r="AV59" s="179" t="s">
        <v>233</v>
      </c>
      <c r="AW59" s="68"/>
      <c r="AX59" s="179" t="s">
        <v>233</v>
      </c>
      <c r="AY59" s="68"/>
      <c r="AZ59" s="179" t="s">
        <v>233</v>
      </c>
      <c r="BA59" s="68"/>
      <c r="BB59" s="179" t="s">
        <v>233</v>
      </c>
      <c r="BC59" s="68"/>
      <c r="BD59" s="179" t="s">
        <v>233</v>
      </c>
      <c r="BE59" s="68"/>
      <c r="BF59" s="179" t="s">
        <v>233</v>
      </c>
      <c r="BG59" s="112"/>
      <c r="BH59" s="179" t="s">
        <v>233</v>
      </c>
      <c r="BI59" s="67"/>
      <c r="BJ59" s="179" t="s">
        <v>233</v>
      </c>
      <c r="BK59" s="297"/>
      <c r="BL59" s="298"/>
    </row>
    <row r="60" spans="1:64" ht="14.25" customHeight="1" x14ac:dyDescent="0.2">
      <c r="A60" s="7"/>
      <c r="B60" s="50">
        <v>27</v>
      </c>
      <c r="C60" s="51" t="s">
        <v>234</v>
      </c>
      <c r="D60" s="67"/>
      <c r="E60" s="69"/>
      <c r="F60" s="67"/>
      <c r="G60" s="69"/>
      <c r="H60" s="67"/>
      <c r="I60" s="68"/>
      <c r="J60" s="68"/>
      <c r="K60" s="68"/>
      <c r="L60" s="68"/>
      <c r="M60" s="761"/>
      <c r="N60" s="759"/>
      <c r="O60" s="761"/>
      <c r="P60" s="759"/>
      <c r="Q60" s="761"/>
      <c r="R60" s="759"/>
      <c r="S60" s="761"/>
      <c r="T60" s="759"/>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7"/>
      <c r="BK60" s="297"/>
      <c r="BL60" s="298"/>
    </row>
    <row r="61" spans="1:64" ht="14.25" customHeight="1" x14ac:dyDescent="0.2">
      <c r="A61" s="7"/>
      <c r="B61" s="879">
        <v>28</v>
      </c>
      <c r="C61" s="304" t="s">
        <v>235</v>
      </c>
      <c r="D61" s="723"/>
      <c r="E61" s="882"/>
      <c r="F61" s="723"/>
      <c r="G61" s="882"/>
      <c r="H61" s="723"/>
      <c r="I61" s="877"/>
      <c r="J61" s="877"/>
      <c r="K61" s="877"/>
      <c r="L61" s="877"/>
      <c r="M61" s="722"/>
      <c r="N61" s="723"/>
      <c r="O61" s="722"/>
      <c r="P61" s="723"/>
      <c r="Q61" s="722"/>
      <c r="R61" s="723"/>
      <c r="S61" s="722"/>
      <c r="T61" s="723"/>
      <c r="U61" s="877"/>
      <c r="V61" s="877"/>
      <c r="W61" s="877"/>
      <c r="X61" s="877"/>
      <c r="Y61" s="877"/>
      <c r="Z61" s="877"/>
      <c r="AA61" s="877"/>
      <c r="AB61" s="877"/>
      <c r="AC61" s="877"/>
      <c r="AD61" s="877"/>
      <c r="AE61" s="877"/>
      <c r="AF61" s="877"/>
      <c r="AG61" s="877"/>
      <c r="AH61" s="877"/>
      <c r="AI61" s="877"/>
      <c r="AJ61" s="877"/>
      <c r="AK61" s="877"/>
      <c r="AL61" s="877"/>
      <c r="AM61" s="877"/>
      <c r="AN61" s="877"/>
      <c r="AO61" s="877"/>
      <c r="AP61" s="877"/>
      <c r="AQ61" s="877"/>
      <c r="AR61" s="877"/>
      <c r="AS61" s="877"/>
      <c r="AT61" s="877"/>
      <c r="AU61" s="877"/>
      <c r="AV61" s="877"/>
      <c r="AW61" s="877"/>
      <c r="AX61" s="877"/>
      <c r="AY61" s="877"/>
      <c r="AZ61" s="877"/>
      <c r="BA61" s="877"/>
      <c r="BB61" s="877"/>
      <c r="BC61" s="877"/>
      <c r="BD61" s="877"/>
      <c r="BE61" s="877"/>
      <c r="BF61" s="877"/>
      <c r="BG61" s="877"/>
      <c r="BH61" s="877"/>
      <c r="BI61" s="877"/>
      <c r="BJ61" s="723"/>
      <c r="BK61" s="722"/>
      <c r="BL61" s="298"/>
    </row>
    <row r="62" spans="1:64" ht="14.25" customHeight="1" thickBot="1" x14ac:dyDescent="0.25">
      <c r="A62" s="7"/>
      <c r="B62" s="880"/>
      <c r="C62" s="149"/>
      <c r="D62" s="881"/>
      <c r="E62" s="883"/>
      <c r="F62" s="727"/>
      <c r="G62" s="883"/>
      <c r="H62" s="727"/>
      <c r="I62" s="878"/>
      <c r="J62" s="878"/>
      <c r="K62" s="878"/>
      <c r="L62" s="878"/>
      <c r="M62" s="726"/>
      <c r="N62" s="727"/>
      <c r="O62" s="726"/>
      <c r="P62" s="727"/>
      <c r="Q62" s="726"/>
      <c r="R62" s="727"/>
      <c r="S62" s="726"/>
      <c r="T62" s="727"/>
      <c r="U62" s="878"/>
      <c r="V62" s="878"/>
      <c r="W62" s="878"/>
      <c r="X62" s="878"/>
      <c r="Y62" s="878"/>
      <c r="Z62" s="878"/>
      <c r="AA62" s="878"/>
      <c r="AB62" s="878"/>
      <c r="AC62" s="878"/>
      <c r="AD62" s="878"/>
      <c r="AE62" s="878"/>
      <c r="AF62" s="878"/>
      <c r="AG62" s="878"/>
      <c r="AH62" s="878"/>
      <c r="AI62" s="878"/>
      <c r="AJ62" s="878"/>
      <c r="AK62" s="878"/>
      <c r="AL62" s="878"/>
      <c r="AM62" s="878"/>
      <c r="AN62" s="878"/>
      <c r="AO62" s="878"/>
      <c r="AP62" s="878"/>
      <c r="AQ62" s="878"/>
      <c r="AR62" s="878"/>
      <c r="AS62" s="878"/>
      <c r="AT62" s="878"/>
      <c r="AU62" s="878"/>
      <c r="AV62" s="878"/>
      <c r="AW62" s="878"/>
      <c r="AX62" s="878"/>
      <c r="AY62" s="878"/>
      <c r="AZ62" s="878"/>
      <c r="BA62" s="878"/>
      <c r="BB62" s="878"/>
      <c r="BC62" s="878"/>
      <c r="BD62" s="878"/>
      <c r="BE62" s="878"/>
      <c r="BF62" s="878"/>
      <c r="BG62" s="878"/>
      <c r="BH62" s="878"/>
      <c r="BI62" s="878"/>
      <c r="BJ62" s="727"/>
      <c r="BK62" s="883"/>
      <c r="BL62" s="7"/>
    </row>
    <row r="63" spans="1:64" ht="15" customHeight="1" thickBot="1" x14ac:dyDescent="0.25">
      <c r="A63" s="7"/>
      <c r="B63" s="7"/>
      <c r="C63" s="71" t="s">
        <v>236</v>
      </c>
      <c r="D63" s="7"/>
      <c r="E63" s="7"/>
      <c r="F63" s="7"/>
      <c r="G63" s="7"/>
      <c r="H63" s="7"/>
      <c r="I63" s="7"/>
      <c r="J63" s="7"/>
      <c r="K63" s="7"/>
      <c r="L63" s="7"/>
      <c r="M63" s="885"/>
      <c r="N63" s="885"/>
      <c r="O63" s="885"/>
      <c r="P63" s="885"/>
      <c r="Q63" s="885"/>
      <c r="R63" s="885"/>
      <c r="S63" s="885"/>
      <c r="T63" s="885"/>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row>
    <row r="64" spans="1:64" ht="30" customHeight="1" thickBot="1" x14ac:dyDescent="0.25">
      <c r="A64" s="7"/>
      <c r="B64" s="7"/>
      <c r="C64" s="230" t="s">
        <v>237</v>
      </c>
      <c r="D64" s="369" t="str">
        <f>IF(D78=0,D80,D79)</f>
        <v/>
      </c>
      <c r="E64" s="370" t="str">
        <f t="shared" ref="E64:AF64" si="0">IF(E78=0,E80,E79)</f>
        <v/>
      </c>
      <c r="F64" s="371" t="str">
        <f t="shared" si="0"/>
        <v/>
      </c>
      <c r="G64" s="372" t="str">
        <f t="shared" si="0"/>
        <v/>
      </c>
      <c r="H64" s="373" t="str">
        <f t="shared" si="0"/>
        <v/>
      </c>
      <c r="I64" s="368" t="str">
        <f t="shared" si="0"/>
        <v/>
      </c>
      <c r="J64" s="368" t="str">
        <f t="shared" si="0"/>
        <v/>
      </c>
      <c r="K64" s="368" t="str">
        <f t="shared" si="0"/>
        <v/>
      </c>
      <c r="L64" s="368" t="str">
        <f>IF(L78=0,L80,L79)</f>
        <v/>
      </c>
      <c r="M64" s="871" t="str">
        <f>IF(M78=0,M80,M79)</f>
        <v/>
      </c>
      <c r="N64" s="872"/>
      <c r="O64" s="374" t="str">
        <f>IF(O78=0,O80,O79)</f>
        <v/>
      </c>
      <c r="P64" s="375"/>
      <c r="Q64" s="871" t="str">
        <f>IF(Q78=0,Q80,Q79)</f>
        <v/>
      </c>
      <c r="R64" s="872"/>
      <c r="S64" s="871" t="str">
        <f>IF(S78=0,S80,S79)</f>
        <v/>
      </c>
      <c r="T64" s="872"/>
      <c r="U64" s="368" t="str">
        <f t="shared" ref="U64" si="1">IF(U78=0,U80,U79)</f>
        <v/>
      </c>
      <c r="V64" s="368" t="str">
        <f t="shared" si="0"/>
        <v/>
      </c>
      <c r="W64" s="368" t="str">
        <f t="shared" si="0"/>
        <v/>
      </c>
      <c r="X64" s="368" t="str">
        <f t="shared" si="0"/>
        <v/>
      </c>
      <c r="Y64" s="368" t="str">
        <f t="shared" si="0"/>
        <v/>
      </c>
      <c r="Z64" s="368" t="str">
        <f t="shared" si="0"/>
        <v/>
      </c>
      <c r="AA64" s="368" t="str">
        <f t="shared" si="0"/>
        <v/>
      </c>
      <c r="AB64" s="368" t="str">
        <f t="shared" si="0"/>
        <v/>
      </c>
      <c r="AC64" s="368" t="str">
        <f t="shared" si="0"/>
        <v/>
      </c>
      <c r="AD64" s="368" t="str">
        <f t="shared" si="0"/>
        <v/>
      </c>
      <c r="AE64" s="368" t="str">
        <f t="shared" si="0"/>
        <v/>
      </c>
      <c r="AF64" s="368" t="str">
        <f t="shared" si="0"/>
        <v/>
      </c>
      <c r="AG64" s="368" t="str">
        <f t="shared" ref="AG64:BC64" si="2">IF(AG78=0,AG80,AG79)</f>
        <v/>
      </c>
      <c r="AH64" s="368" t="str">
        <f t="shared" si="2"/>
        <v/>
      </c>
      <c r="AI64" s="368" t="str">
        <f t="shared" si="2"/>
        <v/>
      </c>
      <c r="AJ64" s="368" t="str">
        <f t="shared" si="2"/>
        <v/>
      </c>
      <c r="AK64" s="368" t="str">
        <f t="shared" si="2"/>
        <v/>
      </c>
      <c r="AL64" s="368" t="str">
        <f t="shared" si="2"/>
        <v/>
      </c>
      <c r="AM64" s="368" t="str">
        <f t="shared" si="2"/>
        <v/>
      </c>
      <c r="AN64" s="368" t="str">
        <f t="shared" si="2"/>
        <v/>
      </c>
      <c r="AO64" s="368" t="str">
        <f t="shared" si="2"/>
        <v/>
      </c>
      <c r="AP64" s="368" t="str">
        <f t="shared" si="2"/>
        <v/>
      </c>
      <c r="AQ64" s="368" t="str">
        <f t="shared" si="2"/>
        <v/>
      </c>
      <c r="AR64" s="368" t="str">
        <f t="shared" si="2"/>
        <v/>
      </c>
      <c r="AS64" s="368" t="str">
        <f t="shared" si="2"/>
        <v/>
      </c>
      <c r="AT64" s="368" t="str">
        <f t="shared" si="2"/>
        <v/>
      </c>
      <c r="AU64" s="368" t="str">
        <f t="shared" si="2"/>
        <v/>
      </c>
      <c r="AV64" s="368" t="str">
        <f t="shared" si="2"/>
        <v/>
      </c>
      <c r="AW64" s="368" t="str">
        <f t="shared" si="2"/>
        <v/>
      </c>
      <c r="AX64" s="368" t="str">
        <f t="shared" si="2"/>
        <v/>
      </c>
      <c r="AY64" s="368" t="str">
        <f t="shared" si="2"/>
        <v/>
      </c>
      <c r="AZ64" s="368" t="str">
        <f t="shared" si="2"/>
        <v/>
      </c>
      <c r="BA64" s="368" t="str">
        <f t="shared" si="2"/>
        <v/>
      </c>
      <c r="BB64" s="368" t="str">
        <f t="shared" si="2"/>
        <v/>
      </c>
      <c r="BC64" s="368" t="str">
        <f t="shared" si="2"/>
        <v/>
      </c>
      <c r="BD64" s="368" t="str">
        <f t="shared" ref="BD64:BG64" si="3">IF(BD78=0,BD80,BD79)</f>
        <v/>
      </c>
      <c r="BE64" s="368" t="str">
        <f t="shared" si="3"/>
        <v/>
      </c>
      <c r="BF64" s="368" t="str">
        <f t="shared" si="3"/>
        <v/>
      </c>
      <c r="BG64" s="368" t="str">
        <f t="shared" si="3"/>
        <v/>
      </c>
      <c r="BH64" s="368" t="str">
        <f>IF(BH78=0,BH80,BH79)</f>
        <v/>
      </c>
      <c r="BI64" s="368" t="str">
        <f t="shared" ref="BI64" si="4">IF(BI78=0,BI80,BI79)</f>
        <v/>
      </c>
      <c r="BJ64" s="368" t="str">
        <f t="shared" ref="BJ64:BK64" si="5">IF(BJ78=0,BJ80,BJ79)</f>
        <v/>
      </c>
      <c r="BK64" s="376" t="str">
        <f t="shared" si="5"/>
        <v/>
      </c>
      <c r="BL64" s="7"/>
    </row>
    <row r="65" spans="1:64" ht="15" customHeight="1" x14ac:dyDescent="0.2">
      <c r="A65" s="7"/>
      <c r="B65" s="7"/>
      <c r="C65" s="25"/>
      <c r="D65" s="378"/>
      <c r="E65" s="378"/>
      <c r="F65" s="378"/>
      <c r="G65" s="378"/>
      <c r="H65" s="378"/>
      <c r="I65" s="378"/>
      <c r="J65" s="378"/>
      <c r="K65" s="378"/>
      <c r="L65" s="378"/>
      <c r="M65" s="378"/>
      <c r="N65" s="378"/>
      <c r="O65" s="379"/>
      <c r="P65" s="379"/>
      <c r="Q65" s="378"/>
      <c r="R65" s="378"/>
      <c r="S65" s="378"/>
      <c r="T65" s="378"/>
      <c r="U65" s="378"/>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8"/>
      <c r="AY65" s="378"/>
      <c r="AZ65" s="378"/>
      <c r="BA65" s="378"/>
      <c r="BB65" s="378"/>
      <c r="BC65" s="378"/>
      <c r="BD65" s="378"/>
      <c r="BE65" s="378"/>
      <c r="BF65" s="378"/>
      <c r="BG65" s="378"/>
      <c r="BH65" s="378"/>
      <c r="BI65" s="378"/>
      <c r="BJ65" s="378"/>
      <c r="BK65" s="378"/>
      <c r="BL65" s="7"/>
    </row>
    <row r="66" spans="1:64" ht="30" customHeight="1" thickBot="1" x14ac:dyDescent="0.3">
      <c r="A66" s="7"/>
      <c r="B66" s="7"/>
      <c r="C66" s="381" t="s">
        <v>95</v>
      </c>
      <c r="D66" s="378"/>
      <c r="E66" s="378"/>
      <c r="F66" s="378"/>
      <c r="G66" s="378"/>
      <c r="H66" s="378"/>
      <c r="I66" s="378"/>
      <c r="J66" s="378"/>
      <c r="K66" s="378"/>
      <c r="L66" s="378"/>
      <c r="M66" s="378"/>
      <c r="N66" s="378"/>
      <c r="O66" s="380"/>
      <c r="P66" s="380"/>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8"/>
      <c r="AY66" s="378"/>
      <c r="AZ66" s="378"/>
      <c r="BA66" s="378"/>
      <c r="BB66" s="378"/>
      <c r="BC66" s="378"/>
      <c r="BD66" s="378"/>
      <c r="BE66" s="378"/>
      <c r="BF66" s="378"/>
      <c r="BG66" s="378"/>
      <c r="BH66" s="378"/>
      <c r="BI66" s="378"/>
      <c r="BJ66" s="378"/>
      <c r="BK66" s="378"/>
      <c r="BL66" s="7"/>
    </row>
    <row r="67" spans="1:64" ht="30" customHeight="1" x14ac:dyDescent="0.2">
      <c r="A67" s="7"/>
      <c r="B67" s="7"/>
      <c r="C67" s="382" t="s">
        <v>96</v>
      </c>
      <c r="D67" s="456"/>
      <c r="E67" s="457" t="s">
        <v>238</v>
      </c>
      <c r="F67" s="461"/>
      <c r="G67" s="462" t="s">
        <v>238</v>
      </c>
      <c r="H67" s="394"/>
      <c r="I67" s="389" t="s">
        <v>238</v>
      </c>
      <c r="J67" s="396"/>
      <c r="K67" s="389" t="s">
        <v>238</v>
      </c>
      <c r="L67" s="396"/>
      <c r="M67" s="889" t="s">
        <v>238</v>
      </c>
      <c r="N67" s="889"/>
      <c r="O67" s="886"/>
      <c r="P67" s="887"/>
      <c r="Q67" s="889" t="s">
        <v>238</v>
      </c>
      <c r="R67" s="890"/>
      <c r="S67" s="888"/>
      <c r="T67" s="887"/>
      <c r="U67" s="383" t="s">
        <v>238</v>
      </c>
      <c r="V67" s="396"/>
      <c r="W67" s="383" t="s">
        <v>238</v>
      </c>
      <c r="X67" s="396"/>
      <c r="Y67" s="383" t="s">
        <v>238</v>
      </c>
      <c r="Z67" s="396"/>
      <c r="AA67" s="383" t="s">
        <v>238</v>
      </c>
      <c r="AB67" s="396"/>
      <c r="AC67" s="383" t="s">
        <v>238</v>
      </c>
      <c r="AD67" s="396"/>
      <c r="AE67" s="383" t="s">
        <v>238</v>
      </c>
      <c r="AF67" s="396"/>
      <c r="AG67" s="383" t="s">
        <v>238</v>
      </c>
      <c r="AH67" s="396"/>
      <c r="AI67" s="383" t="s">
        <v>238</v>
      </c>
      <c r="AJ67" s="396"/>
      <c r="AK67" s="383" t="s">
        <v>238</v>
      </c>
      <c r="AL67" s="396"/>
      <c r="AM67" s="383" t="s">
        <v>238</v>
      </c>
      <c r="AN67" s="396"/>
      <c r="AO67" s="383" t="s">
        <v>238</v>
      </c>
      <c r="AP67" s="396"/>
      <c r="AQ67" s="383" t="s">
        <v>238</v>
      </c>
      <c r="AR67" s="396"/>
      <c r="AS67" s="383" t="s">
        <v>238</v>
      </c>
      <c r="AT67" s="396"/>
      <c r="AU67" s="383" t="s">
        <v>238</v>
      </c>
      <c r="AV67" s="396"/>
      <c r="AW67" s="383" t="s">
        <v>238</v>
      </c>
      <c r="AX67" s="396"/>
      <c r="AY67" s="383" t="s">
        <v>238</v>
      </c>
      <c r="AZ67" s="396"/>
      <c r="BA67" s="383" t="s">
        <v>238</v>
      </c>
      <c r="BB67" s="396"/>
      <c r="BC67" s="383" t="s">
        <v>238</v>
      </c>
      <c r="BD67" s="396"/>
      <c r="BE67" s="383" t="s">
        <v>238</v>
      </c>
      <c r="BF67" s="396"/>
      <c r="BG67" s="383" t="s">
        <v>238</v>
      </c>
      <c r="BH67" s="396"/>
      <c r="BI67" s="383" t="s">
        <v>238</v>
      </c>
      <c r="BJ67" s="396"/>
      <c r="BK67" s="384" t="s">
        <v>238</v>
      </c>
      <c r="BL67" s="7"/>
    </row>
    <row r="68" spans="1:64" ht="30" customHeight="1" thickBot="1" x14ac:dyDescent="0.25">
      <c r="A68" s="7"/>
      <c r="B68" s="7"/>
      <c r="C68" s="382" t="s">
        <v>98</v>
      </c>
      <c r="D68" s="385"/>
      <c r="E68" s="386"/>
      <c r="F68" s="386"/>
      <c r="G68" s="386"/>
      <c r="H68" s="386"/>
      <c r="I68" s="386"/>
      <c r="J68" s="399"/>
      <c r="K68" s="393" t="str">
        <f>IF(COUNT(K81)=0,"",K81-$I81)</f>
        <v/>
      </c>
      <c r="L68" s="399"/>
      <c r="M68" s="895" t="str">
        <f>IF(COUNT(M81)=0,"",M81-$I81)</f>
        <v/>
      </c>
      <c r="N68" s="896"/>
      <c r="O68" s="899"/>
      <c r="P68" s="900"/>
      <c r="Q68" s="895" t="str">
        <f>IF(COUNT(Q81)=0,"",Q81-$I81)</f>
        <v/>
      </c>
      <c r="R68" s="896"/>
      <c r="S68" s="899"/>
      <c r="T68" s="900"/>
      <c r="U68" s="393" t="str">
        <f>IF(COUNT(U81)=0,"",U81-$I81)</f>
        <v/>
      </c>
      <c r="V68" s="399"/>
      <c r="W68" s="393" t="str">
        <f>IF(COUNT(W81)=0,"",W81-$I81)</f>
        <v/>
      </c>
      <c r="X68" s="399"/>
      <c r="Y68" s="393" t="str">
        <f>IF(COUNT(Y81)=0,"",Y81-$I81)</f>
        <v/>
      </c>
      <c r="Z68" s="399"/>
      <c r="AA68" s="393" t="str">
        <f>IF(COUNT(AA81)=0,"",AA81-$I81)</f>
        <v/>
      </c>
      <c r="AB68" s="399"/>
      <c r="AC68" s="393" t="str">
        <f>IF(COUNT(AC81)=0,"",AC81-$I81)</f>
        <v/>
      </c>
      <c r="AD68" s="399"/>
      <c r="AE68" s="393" t="str">
        <f>IF(COUNT(AE81)=0,"",AE81-$I81)</f>
        <v/>
      </c>
      <c r="AF68" s="399"/>
      <c r="AG68" s="393" t="str">
        <f>IF(COUNT(AG81)=0,"",AG81-$I81)</f>
        <v/>
      </c>
      <c r="AH68" s="399"/>
      <c r="AI68" s="393" t="str">
        <f>IF(COUNT(AI81)=0,"",AI81-$I81)</f>
        <v/>
      </c>
      <c r="AJ68" s="399"/>
      <c r="AK68" s="393" t="str">
        <f>IF(COUNT(AK81)=0,"",AK81-$I81)</f>
        <v/>
      </c>
      <c r="AL68" s="399"/>
      <c r="AM68" s="393" t="str">
        <f>IF(COUNT(AM81)=0,"",AM81-$I81)</f>
        <v/>
      </c>
      <c r="AN68" s="399"/>
      <c r="AO68" s="393" t="str">
        <f>IF(COUNT(AO81)=0,"",AO81-$I81)</f>
        <v/>
      </c>
      <c r="AP68" s="399"/>
      <c r="AQ68" s="393" t="str">
        <f>IF(COUNT(AQ81)=0,"",AQ81-$I81)</f>
        <v/>
      </c>
      <c r="AR68" s="399"/>
      <c r="AS68" s="393" t="str">
        <f>IF(COUNT(AS81)=0,"",AS81-$I81)</f>
        <v/>
      </c>
      <c r="AT68" s="399"/>
      <c r="AU68" s="393" t="str">
        <f>IF(COUNT(AU81)=0,"",AU81-$I81)</f>
        <v/>
      </c>
      <c r="AV68" s="399"/>
      <c r="AW68" s="393" t="str">
        <f>IF(COUNT(AW81)=0,"",AW81-$I81)</f>
        <v/>
      </c>
      <c r="AX68" s="399"/>
      <c r="AY68" s="393" t="str">
        <f>IF(COUNT(AY81)=0,"",AY81-$I81)</f>
        <v/>
      </c>
      <c r="AZ68" s="399"/>
      <c r="BA68" s="393" t="str">
        <f>IF(COUNT(BA81)=0,"",BA81-$I81)</f>
        <v/>
      </c>
      <c r="BB68" s="399"/>
      <c r="BC68" s="393" t="str">
        <f>IF(COUNT(BC81)=0,"",BC81-$I81)</f>
        <v/>
      </c>
      <c r="BD68" s="399"/>
      <c r="BE68" s="393" t="str">
        <f>IF(COUNT(BE81)=0,"",BE81-$I81)</f>
        <v/>
      </c>
      <c r="BF68" s="399"/>
      <c r="BG68" s="393" t="str">
        <f>IF(COUNT(BG81)=0,"",BG81-$I81)</f>
        <v/>
      </c>
      <c r="BH68" s="399"/>
      <c r="BI68" s="393" t="str">
        <f>IF(COUNT(BI81)=0,"",BI81-$I81)</f>
        <v/>
      </c>
      <c r="BJ68" s="399"/>
      <c r="BK68" s="397" t="str">
        <f>IF(COUNT(BK81)=0,"",BK81-$I81)</f>
        <v/>
      </c>
      <c r="BL68" s="298"/>
    </row>
    <row r="69" spans="1:64" ht="30" customHeight="1" thickBot="1" x14ac:dyDescent="0.25">
      <c r="A69" s="7"/>
      <c r="B69" s="7"/>
      <c r="C69" s="382" t="s">
        <v>99</v>
      </c>
      <c r="D69" s="387"/>
      <c r="E69" s="388"/>
      <c r="F69" s="463"/>
      <c r="G69" s="392" t="str">
        <f>IF(COUNT(G81)=0,"",G81-E81)</f>
        <v/>
      </c>
      <c r="H69" s="395"/>
      <c r="I69" s="390" t="str">
        <f>IF(COUNT(I81)=0,"",I81-G81)</f>
        <v/>
      </c>
      <c r="J69" s="398"/>
      <c r="K69" s="390" t="str">
        <f>IF(COUNT(K81)=0,"",K81-I81)</f>
        <v/>
      </c>
      <c r="L69" s="398"/>
      <c r="M69" s="897" t="str">
        <f>IF(COUNT(M81)=0,"",M81-K81)</f>
        <v/>
      </c>
      <c r="N69" s="898"/>
      <c r="O69" s="901"/>
      <c r="P69" s="902"/>
      <c r="Q69" s="897" t="str">
        <f>IF(COUNT(Q81)=0,"",Q81-M81)</f>
        <v/>
      </c>
      <c r="R69" s="898"/>
      <c r="S69" s="901"/>
      <c r="T69" s="902"/>
      <c r="U69" s="390" t="str">
        <f>IF(COUNT(U81)=0,"",U81-Q81)</f>
        <v/>
      </c>
      <c r="V69" s="398"/>
      <c r="W69" s="390" t="str">
        <f>IF(COUNT(W81)=0,"",W81-U81)</f>
        <v/>
      </c>
      <c r="X69" s="398"/>
      <c r="Y69" s="390" t="str">
        <f>IF(COUNT(Y81)=0,"",Y81-W81)</f>
        <v/>
      </c>
      <c r="Z69" s="398"/>
      <c r="AA69" s="390" t="str">
        <f>IF(COUNT(AA81)=0,"",AA81-Y81)</f>
        <v/>
      </c>
      <c r="AB69" s="398"/>
      <c r="AC69" s="390" t="str">
        <f>IF(COUNT(AC81)=0,"",AC81-AA81)</f>
        <v/>
      </c>
      <c r="AD69" s="398"/>
      <c r="AE69" s="390" t="str">
        <f>IF(COUNT(AE81)=0,"",AE81-AC81)</f>
        <v/>
      </c>
      <c r="AF69" s="398"/>
      <c r="AG69" s="390" t="str">
        <f>IF(COUNT(AG81)=0,"",AG81-AE81)</f>
        <v/>
      </c>
      <c r="AH69" s="398"/>
      <c r="AI69" s="390" t="str">
        <f>IF(COUNT(AI81)=0,"",AI81-AG81)</f>
        <v/>
      </c>
      <c r="AJ69" s="398"/>
      <c r="AK69" s="390" t="str">
        <f>IF(COUNT(AK81)=0,"",AK81-AI81)</f>
        <v/>
      </c>
      <c r="AL69" s="398"/>
      <c r="AM69" s="390" t="str">
        <f>IF(COUNT(AM81)=0,"",AM81-AK81)</f>
        <v/>
      </c>
      <c r="AN69" s="398"/>
      <c r="AO69" s="390" t="str">
        <f>IF(COUNT(AO81)=0,"",AO81-AM81)</f>
        <v/>
      </c>
      <c r="AP69" s="398"/>
      <c r="AQ69" s="390" t="str">
        <f>IF(COUNT(AQ81)=0,"",AQ81-AO81)</f>
        <v/>
      </c>
      <c r="AR69" s="398"/>
      <c r="AS69" s="390" t="str">
        <f>IF(COUNT(AS81)=0,"",AS81-AQ81)</f>
        <v/>
      </c>
      <c r="AT69" s="398"/>
      <c r="AU69" s="390" t="str">
        <f>IF(COUNT(AU81)=0,"",AU81-AS81)</f>
        <v/>
      </c>
      <c r="AV69" s="398"/>
      <c r="AW69" s="390" t="str">
        <f>IF(COUNT(AW81)=0,"",AW81-AU81)</f>
        <v/>
      </c>
      <c r="AX69" s="398"/>
      <c r="AY69" s="390" t="str">
        <f>IF(COUNT(AY81)=0,"",AY81-AW81)</f>
        <v/>
      </c>
      <c r="AZ69" s="398"/>
      <c r="BA69" s="390" t="str">
        <f>IF(COUNT(BA81)=0,"",BA81-AY81)</f>
        <v/>
      </c>
      <c r="BB69" s="398"/>
      <c r="BC69" s="390" t="str">
        <f>IF(COUNT(BC81)=0,"",BC81-BA81)</f>
        <v/>
      </c>
      <c r="BD69" s="398"/>
      <c r="BE69" s="390" t="str">
        <f>IF(COUNT(BE81)=0,"",BE81-BC81)</f>
        <v/>
      </c>
      <c r="BF69" s="398"/>
      <c r="BG69" s="390" t="str">
        <f>IF(COUNT(BG81)=0,"",BG81-BE81)</f>
        <v/>
      </c>
      <c r="BH69" s="398"/>
      <c r="BI69" s="390" t="str">
        <f>IF(COUNT(BI81)=0,"",BI81-BG81)</f>
        <v/>
      </c>
      <c r="BJ69" s="398"/>
      <c r="BK69" s="391" t="str">
        <f>IF(COUNT(BK81)=0,"",BK81-BI81)</f>
        <v/>
      </c>
      <c r="BL69" s="298"/>
    </row>
    <row r="70" spans="1:64" ht="15" customHeight="1" x14ac:dyDescent="0.2">
      <c r="A70" s="7"/>
      <c r="B70" s="7"/>
      <c r="C70" s="25"/>
      <c r="D70" s="378"/>
      <c r="E70" s="378"/>
      <c r="F70" s="378"/>
      <c r="G70" s="378"/>
      <c r="H70" s="378"/>
      <c r="I70" s="378"/>
      <c r="J70" s="378"/>
      <c r="K70" s="378"/>
      <c r="L70" s="378"/>
      <c r="M70" s="378"/>
      <c r="N70" s="378"/>
      <c r="O70" s="380"/>
      <c r="P70" s="380"/>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c r="AN70" s="378"/>
      <c r="AO70" s="378"/>
      <c r="AP70" s="378"/>
      <c r="AQ70" s="378"/>
      <c r="AR70" s="378"/>
      <c r="AS70" s="378"/>
      <c r="AT70" s="378"/>
      <c r="AU70" s="378"/>
      <c r="AV70" s="378"/>
      <c r="AW70" s="378"/>
      <c r="AX70" s="378"/>
      <c r="AY70" s="378"/>
      <c r="AZ70" s="378"/>
      <c r="BA70" s="378"/>
      <c r="BB70" s="378"/>
      <c r="BC70" s="378"/>
      <c r="BD70" s="378"/>
      <c r="BE70" s="378"/>
      <c r="BF70" s="378"/>
      <c r="BG70" s="378"/>
      <c r="BH70" s="378"/>
      <c r="BI70" s="378"/>
      <c r="BJ70" s="378"/>
      <c r="BK70" s="378"/>
      <c r="BL70" s="7"/>
    </row>
    <row r="71" spans="1:64" ht="15" customHeight="1" x14ac:dyDescent="0.2">
      <c r="A71" s="7"/>
      <c r="B71" s="7"/>
      <c r="C71" s="25" t="s">
        <v>65</v>
      </c>
      <c r="D71" s="377" t="s">
        <v>239</v>
      </c>
      <c r="E71" s="378"/>
      <c r="F71" s="378"/>
      <c r="G71" s="378"/>
      <c r="H71" s="378"/>
      <c r="I71" s="378"/>
      <c r="J71" s="378"/>
      <c r="K71" s="378"/>
      <c r="L71" s="378"/>
      <c r="M71" s="378"/>
      <c r="N71" s="378"/>
      <c r="O71" s="380"/>
      <c r="P71" s="380"/>
      <c r="Q71" s="378"/>
      <c r="R71" s="378"/>
      <c r="S71" s="378"/>
      <c r="T71" s="378"/>
      <c r="U71" s="378"/>
      <c r="V71" s="378"/>
      <c r="W71" s="378"/>
      <c r="X71" s="378"/>
      <c r="Y71" s="378"/>
      <c r="Z71" s="378"/>
      <c r="AA71" s="378"/>
      <c r="AB71" s="378"/>
      <c r="AC71" s="378"/>
      <c r="AD71" s="378"/>
      <c r="AE71" s="378"/>
      <c r="AF71" s="378"/>
      <c r="AG71" s="378"/>
      <c r="AH71" s="378"/>
      <c r="AI71" s="378"/>
      <c r="AJ71" s="378"/>
      <c r="AK71" s="378"/>
      <c r="AL71" s="378"/>
      <c r="AM71" s="378"/>
      <c r="AN71" s="378"/>
      <c r="AO71" s="378"/>
      <c r="AP71" s="378"/>
      <c r="AQ71" s="378"/>
      <c r="AR71" s="378"/>
      <c r="AS71" s="378"/>
      <c r="AT71" s="378"/>
      <c r="AU71" s="378"/>
      <c r="AV71" s="378"/>
      <c r="AW71" s="378"/>
      <c r="AX71" s="378"/>
      <c r="AY71" s="378"/>
      <c r="AZ71" s="378"/>
      <c r="BA71" s="378"/>
      <c r="BB71" s="378"/>
      <c r="BC71" s="378"/>
      <c r="BD71" s="378"/>
      <c r="BE71" s="378"/>
      <c r="BF71" s="378"/>
      <c r="BG71" s="378"/>
      <c r="BH71" s="378"/>
      <c r="BI71" s="378"/>
      <c r="BJ71" s="378"/>
      <c r="BK71" s="378"/>
      <c r="BL71" s="7"/>
    </row>
    <row r="72" spans="1:64" ht="15" customHeight="1" x14ac:dyDescent="0.2">
      <c r="A72" s="7"/>
      <c r="B72" s="7"/>
      <c r="C72" s="25"/>
      <c r="D72" s="378"/>
      <c r="E72" s="378"/>
      <c r="F72" s="378"/>
      <c r="G72" s="378"/>
      <c r="H72" s="378"/>
      <c r="I72" s="378"/>
      <c r="J72" s="378"/>
      <c r="K72" s="378"/>
      <c r="L72" s="378"/>
      <c r="M72" s="378"/>
      <c r="N72" s="378"/>
      <c r="O72" s="380"/>
      <c r="P72" s="380"/>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c r="AN72" s="378"/>
      <c r="AO72" s="378"/>
      <c r="AP72" s="378"/>
      <c r="AQ72" s="378"/>
      <c r="AR72" s="378"/>
      <c r="AS72" s="378"/>
      <c r="AT72" s="378"/>
      <c r="AU72" s="378"/>
      <c r="AV72" s="378"/>
      <c r="AW72" s="378"/>
      <c r="AX72" s="378"/>
      <c r="AY72" s="378"/>
      <c r="AZ72" s="378"/>
      <c r="BA72" s="378"/>
      <c r="BB72" s="378"/>
      <c r="BC72" s="378"/>
      <c r="BD72" s="378"/>
      <c r="BE72" s="378"/>
      <c r="BF72" s="378"/>
      <c r="BG72" s="378"/>
      <c r="BH72" s="378"/>
      <c r="BI72" s="378"/>
      <c r="BJ72" s="378"/>
      <c r="BK72" s="378"/>
      <c r="BL72" s="7"/>
    </row>
    <row r="73" spans="1:64" ht="15" customHeight="1" x14ac:dyDescent="0.2">
      <c r="A73" s="7"/>
      <c r="B73" s="7"/>
      <c r="C73" s="25"/>
      <c r="D73" s="172" t="s">
        <v>240</v>
      </c>
      <c r="E73" s="378"/>
      <c r="F73" s="378"/>
      <c r="G73" s="378"/>
      <c r="H73" s="378"/>
      <c r="I73" s="378"/>
      <c r="J73" s="378"/>
      <c r="K73" s="378"/>
      <c r="L73" s="378"/>
      <c r="M73" s="378"/>
      <c r="N73" s="378"/>
      <c r="O73" s="380"/>
      <c r="P73" s="380"/>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378"/>
      <c r="AS73" s="378"/>
      <c r="AT73" s="378"/>
      <c r="AU73" s="378"/>
      <c r="AV73" s="378"/>
      <c r="AW73" s="378"/>
      <c r="AX73" s="378"/>
      <c r="AY73" s="378"/>
      <c r="AZ73" s="378"/>
      <c r="BA73" s="378"/>
      <c r="BB73" s="378"/>
      <c r="BC73" s="378"/>
      <c r="BD73" s="378"/>
      <c r="BE73" s="378"/>
      <c r="BF73" s="378"/>
      <c r="BG73" s="378"/>
      <c r="BH73" s="378"/>
      <c r="BI73" s="378"/>
      <c r="BJ73" s="378"/>
      <c r="BK73" s="378"/>
      <c r="BL73" s="7"/>
    </row>
    <row r="74" spans="1:64" s="28" customFormat="1" ht="15" customHeight="1" x14ac:dyDescent="0.2">
      <c r="A74" s="107"/>
      <c r="B74" s="107"/>
      <c r="C74" s="309"/>
      <c r="D74" s="107"/>
      <c r="E74" s="378"/>
      <c r="F74" s="378"/>
      <c r="G74" s="378"/>
      <c r="H74" s="378"/>
      <c r="I74" s="378"/>
      <c r="J74" s="378"/>
      <c r="K74" s="378"/>
      <c r="L74" s="378"/>
      <c r="M74" s="378"/>
      <c r="N74" s="378"/>
      <c r="O74" s="380"/>
      <c r="P74" s="380"/>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8"/>
      <c r="AY74" s="378"/>
      <c r="AZ74" s="378"/>
      <c r="BA74" s="378"/>
      <c r="BB74" s="378"/>
      <c r="BC74" s="378"/>
      <c r="BD74" s="378"/>
      <c r="BE74" s="378"/>
      <c r="BF74" s="378"/>
      <c r="BG74" s="378"/>
      <c r="BH74" s="378"/>
      <c r="BI74" s="378"/>
      <c r="BJ74" s="378"/>
      <c r="BK74" s="378"/>
      <c r="BL74" s="107"/>
    </row>
    <row r="75" spans="1:64" s="28" customFormat="1" ht="15" customHeight="1" x14ac:dyDescent="0.2">
      <c r="A75" s="26"/>
      <c r="B75" s="26"/>
      <c r="C75" s="468" t="s">
        <v>68</v>
      </c>
      <c r="D75" s="479">
        <v>2.2999999999999998</v>
      </c>
      <c r="E75" s="479">
        <v>2.2999999999999998</v>
      </c>
      <c r="F75" s="479">
        <v>2.2999999999999998</v>
      </c>
      <c r="G75" s="479">
        <v>2.2999999999999998</v>
      </c>
      <c r="H75" s="479">
        <v>2.2999999999999998</v>
      </c>
      <c r="I75" s="479">
        <v>2.2999999999999998</v>
      </c>
      <c r="J75" s="479">
        <v>2.2999999999999998</v>
      </c>
      <c r="K75" s="479">
        <v>2.2999999999999998</v>
      </c>
      <c r="L75" s="479">
        <v>2.2999999999999998</v>
      </c>
      <c r="M75" s="876">
        <v>2.2999999999999998</v>
      </c>
      <c r="N75" s="876"/>
      <c r="O75" s="876">
        <v>2.2999999999999998</v>
      </c>
      <c r="P75" s="876"/>
      <c r="Q75" s="876">
        <v>2.2999999999999998</v>
      </c>
      <c r="R75" s="876"/>
      <c r="S75" s="876">
        <v>2.2999999999999998</v>
      </c>
      <c r="T75" s="876"/>
      <c r="U75" s="479">
        <v>2.2999999999999998</v>
      </c>
      <c r="V75" s="479">
        <v>2.2999999999999998</v>
      </c>
      <c r="W75" s="479">
        <v>2.2999999999999998</v>
      </c>
      <c r="X75" s="479">
        <v>2.2999999999999998</v>
      </c>
      <c r="Y75" s="479">
        <v>2.2999999999999998</v>
      </c>
      <c r="Z75" s="479">
        <v>2.2999999999999998</v>
      </c>
      <c r="AA75" s="479">
        <v>2.2999999999999998</v>
      </c>
      <c r="AB75" s="479">
        <v>2.2999999999999998</v>
      </c>
      <c r="AC75" s="479">
        <v>2.2999999999999998</v>
      </c>
      <c r="AD75" s="479">
        <v>2.2999999999999998</v>
      </c>
      <c r="AE75" s="479">
        <v>2.2999999999999998</v>
      </c>
      <c r="AF75" s="479">
        <v>2.2999999999999998</v>
      </c>
      <c r="AG75" s="479">
        <v>2.2999999999999998</v>
      </c>
      <c r="AH75" s="479">
        <v>2.2999999999999998</v>
      </c>
      <c r="AI75" s="479">
        <v>2.2999999999999998</v>
      </c>
      <c r="AJ75" s="479">
        <v>2.2999999999999998</v>
      </c>
      <c r="AK75" s="479">
        <v>2.2999999999999998</v>
      </c>
      <c r="AL75" s="479">
        <v>2.2999999999999998</v>
      </c>
      <c r="AM75" s="479">
        <v>2.2999999999999998</v>
      </c>
      <c r="AN75" s="479">
        <v>2.2999999999999998</v>
      </c>
      <c r="AO75" s="479">
        <v>2.2999999999999998</v>
      </c>
      <c r="AP75" s="479">
        <v>2.2999999999999998</v>
      </c>
      <c r="AQ75" s="479">
        <v>2.2999999999999998</v>
      </c>
      <c r="AR75" s="479">
        <v>2.2999999999999998</v>
      </c>
      <c r="AS75" s="479">
        <v>2.2999999999999998</v>
      </c>
      <c r="AT75" s="479">
        <v>2.2999999999999998</v>
      </c>
      <c r="AU75" s="479">
        <v>2.2999999999999998</v>
      </c>
      <c r="AV75" s="479">
        <v>2.2999999999999998</v>
      </c>
      <c r="AW75" s="479">
        <v>2.2999999999999998</v>
      </c>
      <c r="AX75" s="479">
        <v>2.2999999999999998</v>
      </c>
      <c r="AY75" s="479">
        <v>2.2999999999999998</v>
      </c>
      <c r="AZ75" s="479">
        <v>2.2999999999999998</v>
      </c>
      <c r="BA75" s="479">
        <v>2.2999999999999998</v>
      </c>
      <c r="BB75" s="479">
        <v>2.2999999999999998</v>
      </c>
      <c r="BC75" s="479">
        <v>2.2999999999999998</v>
      </c>
      <c r="BD75" s="479">
        <v>2.2999999999999998</v>
      </c>
      <c r="BE75" s="479">
        <v>2.2999999999999998</v>
      </c>
      <c r="BF75" s="479">
        <v>2.2999999999999998</v>
      </c>
      <c r="BG75" s="479">
        <v>2.2999999999999998</v>
      </c>
      <c r="BH75" s="479">
        <v>2.2999999999999998</v>
      </c>
      <c r="BI75" s="479">
        <v>2.2999999999999998</v>
      </c>
      <c r="BJ75" s="479">
        <v>2.2999999999999998</v>
      </c>
      <c r="BK75" s="479">
        <v>2.2999999999999998</v>
      </c>
      <c r="BL75" s="107"/>
    </row>
    <row r="76" spans="1:64" s="28" customFormat="1" ht="15" customHeight="1" x14ac:dyDescent="0.2">
      <c r="A76" s="26"/>
      <c r="B76" s="26"/>
      <c r="C76" s="464" t="s">
        <v>96</v>
      </c>
      <c r="D76" s="26">
        <v>0.73</v>
      </c>
      <c r="E76" s="480">
        <v>0.73</v>
      </c>
      <c r="F76" s="26">
        <v>0.73</v>
      </c>
      <c r="G76" s="480">
        <v>0.73</v>
      </c>
      <c r="H76" s="26">
        <v>0.73</v>
      </c>
      <c r="I76" s="480">
        <v>0.73</v>
      </c>
      <c r="J76" s="26">
        <v>0.73</v>
      </c>
      <c r="K76" s="480">
        <v>0.73</v>
      </c>
      <c r="L76" s="26">
        <v>0.73</v>
      </c>
      <c r="M76" s="884">
        <v>0.73</v>
      </c>
      <c r="N76" s="884"/>
      <c r="O76" s="884">
        <v>0.73</v>
      </c>
      <c r="P76" s="884"/>
      <c r="Q76" s="884">
        <v>0.73</v>
      </c>
      <c r="R76" s="884"/>
      <c r="S76" s="884">
        <v>0.73</v>
      </c>
      <c r="T76" s="884"/>
      <c r="U76" s="480">
        <v>0.73</v>
      </c>
      <c r="V76" s="26">
        <v>0.73</v>
      </c>
      <c r="W76" s="480">
        <v>0.73</v>
      </c>
      <c r="X76" s="26">
        <v>0.73</v>
      </c>
      <c r="Y76" s="480">
        <v>0.73</v>
      </c>
      <c r="Z76" s="26">
        <v>0.73</v>
      </c>
      <c r="AA76" s="480">
        <v>0.73</v>
      </c>
      <c r="AB76" s="26">
        <v>0.73</v>
      </c>
      <c r="AC76" s="480">
        <v>0.73</v>
      </c>
      <c r="AD76" s="26">
        <v>0.73</v>
      </c>
      <c r="AE76" s="480">
        <v>0.73</v>
      </c>
      <c r="AF76" s="26">
        <v>0.73</v>
      </c>
      <c r="AG76" s="480">
        <v>0.73</v>
      </c>
      <c r="AH76" s="26">
        <v>0.73</v>
      </c>
      <c r="AI76" s="480">
        <v>0.73</v>
      </c>
      <c r="AJ76" s="26">
        <v>0.73</v>
      </c>
      <c r="AK76" s="480">
        <v>0.73</v>
      </c>
      <c r="AL76" s="26">
        <v>0.73</v>
      </c>
      <c r="AM76" s="480">
        <v>0.73</v>
      </c>
      <c r="AN76" s="26">
        <v>0.73</v>
      </c>
      <c r="AO76" s="480">
        <v>0.73</v>
      </c>
      <c r="AP76" s="26">
        <v>0.73</v>
      </c>
      <c r="AQ76" s="480">
        <v>0.73</v>
      </c>
      <c r="AR76" s="26">
        <v>0.73</v>
      </c>
      <c r="AS76" s="480">
        <v>0.73</v>
      </c>
      <c r="AT76" s="26">
        <v>0.73</v>
      </c>
      <c r="AU76" s="480">
        <v>0.73</v>
      </c>
      <c r="AV76" s="26">
        <v>0.73</v>
      </c>
      <c r="AW76" s="480">
        <v>0.73</v>
      </c>
      <c r="AX76" s="26">
        <v>0.73</v>
      </c>
      <c r="AY76" s="480">
        <v>0.73</v>
      </c>
      <c r="AZ76" s="26">
        <v>0.73</v>
      </c>
      <c r="BA76" s="480">
        <v>0.73</v>
      </c>
      <c r="BB76" s="26">
        <v>0.73</v>
      </c>
      <c r="BC76" s="480">
        <v>0.73</v>
      </c>
      <c r="BD76" s="26">
        <v>0.73</v>
      </c>
      <c r="BE76" s="480">
        <v>0.73</v>
      </c>
      <c r="BF76" s="26">
        <v>0.73</v>
      </c>
      <c r="BG76" s="480">
        <v>0.73</v>
      </c>
      <c r="BH76" s="26">
        <v>0.73</v>
      </c>
      <c r="BI76" s="480">
        <v>0.73</v>
      </c>
      <c r="BJ76" s="26">
        <v>0.73</v>
      </c>
      <c r="BK76" s="480">
        <v>0.73</v>
      </c>
      <c r="BL76" s="107"/>
    </row>
    <row r="77" spans="1:64" s="28" customFormat="1" ht="15" customHeight="1" x14ac:dyDescent="0.2">
      <c r="A77" s="26"/>
      <c r="B77" s="26"/>
      <c r="C77" s="468" t="s">
        <v>241</v>
      </c>
      <c r="D77" s="471">
        <f>D29+D30+D31+D32+D33+D34+D35+D36+D37+D38+D39+D41+D43+D44+D46+D47+D48+D49+D50+D52+D53+D55+D56+D57+D58+D60+D61</f>
        <v>0</v>
      </c>
      <c r="E77" s="471">
        <f>E29+E30+E31+E32+E33+E34+E35+E36+E37+E38+E39+E41+E43+E44+E46+E47+E48+E49+E50+E52+E53+E55+E56+E57+E58+E59+E60+E61</f>
        <v>0</v>
      </c>
      <c r="F77" s="471">
        <f>F29+F30+F31+F32+F33+F34+F35+F36+F37+F38+F39+F41+F43+F44+F46+F47+F48+F49+F50+F52+F53+F55+F56+F57+F58+F60+F61</f>
        <v>0</v>
      </c>
      <c r="G77" s="471">
        <f>G29+G30+G31+G32+G33+G34+G35+G36+G37+G38+G39+G41+G43+G44+G46+G47+G48+G49+G50+G52+G53+G55+G56+G57+G58+G59+G60+G61</f>
        <v>0</v>
      </c>
      <c r="H77" s="471">
        <f>H29+H30+H31+H32+H33+H34+H35+H36+H37+H38+H39+H41+H43+H44+H46+H47+H48+H49+H50+H52+H53+H55+H56+H57+H58+H60+H61</f>
        <v>0</v>
      </c>
      <c r="I77" s="471">
        <f>I29+I30+I31+I32+I33+I34+I35+I36+I37+I38+I39+I41+I43+I44+I46+I47+I48+I49+I50+I52+I53+I55+I56+I57+I58+I59+I60+I61</f>
        <v>0</v>
      </c>
      <c r="J77" s="471">
        <f>J29+J30+J31+J32+J33+J34+J35+J36+J37+J38+J39+J41+J43+J44+J46+J47+J48+J49+J50+J52+J53+J55+J56+J57+J58+J60+J61</f>
        <v>0</v>
      </c>
      <c r="K77" s="471">
        <f>K29+K30+K31+K32+K33+K34+K35+K36+K37+K38+K39+K41+K43+K44+K46+K47+K48+K49+K50+K52+K53+K55+K56+K57+K58+K59+K60+K61</f>
        <v>0</v>
      </c>
      <c r="L77" s="471">
        <f>L29+L30+L31+L32+L33+L34+L35+L36+L37+L38+L39+L41+L43+L44+L46+L47+L48+L49+L50+L52+L53+L55+L56+L57+L58+L60+L61</f>
        <v>0</v>
      </c>
      <c r="M77" s="672">
        <f>M29+M30+M31+M32+M33+M34+M35+M36+M37+M38+M39+M41+M43+M44+M46+M47+M48+M49+M50+M52+M53+M55+M56+M57+M58+M59+M60+M61</f>
        <v>0</v>
      </c>
      <c r="N77" s="672"/>
      <c r="O77" s="672">
        <f>O29+O30+O31+O32+O33+O34+O35+O36+O37+O38+O39+O41+O43+O44+O46+O47+O48+O49+O50+O52+O53+O55+O56+O57+O58+O60+O61</f>
        <v>0</v>
      </c>
      <c r="P77" s="672"/>
      <c r="Q77" s="672">
        <f>Q29+Q30+Q31+Q32+Q33+Q34+Q35+Q36+Q37+Q38+Q39+Q41+Q43+Q44+Q46+Q47+Q48+Q49+Q50+Q52+Q53+Q55+Q56+Q57+Q58+Q59+Q60+Q61</f>
        <v>0</v>
      </c>
      <c r="R77" s="672"/>
      <c r="S77" s="672">
        <f>S29+S30+S31+S32+S33+S34+S35+S36+S37+S38+S39+S41+S43+S44+S46+S47+S48+S49+S50+S52+S53+S55+S56+S57+S58+S60+S61</f>
        <v>0</v>
      </c>
      <c r="T77" s="672"/>
      <c r="U77" s="471">
        <f>U29+U30+U31+U32+U33+U34+U35+U36+U37+U38+U39+U41+U43+U44+U46+U47+U48+U49+U50+U52+U53+U55+U56+U57+U58+U59+U60+U61</f>
        <v>0</v>
      </c>
      <c r="V77" s="471">
        <f>V29+V30+V31+V32+V33+V34+V35+V36+V37+V38+V39+V41+V43+V44+V46+V47+V48+V49+V50+V52+V53+V55+V56+V57+V58+V60+V61</f>
        <v>0</v>
      </c>
      <c r="W77" s="471">
        <f>W29+W30+W31+W32+W33+W34+W35+W36+W37+W38+W39+W41+W43+W44+W46+W47+W48+W49+W50+W52+W53+W55+W56+W57+W58+W59+W60+W61</f>
        <v>0</v>
      </c>
      <c r="X77" s="471">
        <f>X29+X30+X31+X32+X33+X34+X35+X36+X37+X38+X39+X41+X43+X44+X46+X47+X48+X49+X50+X52+X53+X55+X56+X57+X58+X60+X61</f>
        <v>0</v>
      </c>
      <c r="Y77" s="471">
        <f>Y29+Y30+Y31+Y32+Y33+Y34+Y35+Y36+Y37+Y38+Y39+Y41+Y43+Y44+Y46+Y47+Y48+Y49+Y50+Y52+Y53+Y55+Y56+Y57+Y58+Y59+Y60+Y61</f>
        <v>0</v>
      </c>
      <c r="Z77" s="471">
        <f>Z29+Z30+Z31+Z32+Z33+Z34+Z35+Z36+Z37+Z38+Z39+Z41+Z43+Z44+Z46+Z47+Z48+Z49+Z50+Z52+Z53+Z55+Z56+Z57+Z58+Z60+Z61</f>
        <v>0</v>
      </c>
      <c r="AA77" s="471">
        <f>AA29+AA30+AA31+AA32+AA33+AA34+AA35+AA36+AA37+AA38+AA39+AA41+AA43+AA44+AA46+AA47+AA48+AA49+AA50+AA52+AA53+AA55+AA56+AA57+AA58+AA59+AA60+AA61</f>
        <v>0</v>
      </c>
      <c r="AB77" s="471">
        <f>AB29+AB30+AB31+AB32+AB33+AB34+AB35+AB36+AB37+AB38+AB39+AB41+AB43+AB44+AB46+AB47+AB48+AB49+AB50+AB52+AB53+AB55+AB56+AB57+AB58+AB60+AB61</f>
        <v>0</v>
      </c>
      <c r="AC77" s="471">
        <f>AC29+AC30+AC31+AC32+AC33+AC34+AC35+AC36+AC37+AC38+AC39+AC41+AC43+AC44+AC46+AC47+AC48+AC49+AC50+AC52+AC53+AC55+AC56+AC57+AC58+AC59+AC60+AC61</f>
        <v>0</v>
      </c>
      <c r="AD77" s="471">
        <f>AD29+AD30+AD31+AD32+AD33+AD34+AD35+AD36+AD37+AD38+AD39+AD41+AD43+AD44+AD46+AD47+AD48+AD49+AD50+AD52+AD53+AD55+AD56+AD57+AD58+AD60+AD61</f>
        <v>0</v>
      </c>
      <c r="AE77" s="471">
        <f>AE29+AE30+AE31+AE32+AE33+AE34+AE35+AE36+AE37+AE38+AE39+AE41+AE43+AE44+AE46+AE47+AE48+AE49+AE50+AE52+AE53+AE55+AE56+AE57+AE58+AE59+AE60+AE61</f>
        <v>0</v>
      </c>
      <c r="AF77" s="471">
        <f>AF29+AF30+AF31+AF32+AF33+AF34+AF35+AF36+AF37+AF38+AF39+AF41+AF43+AF44+AF46+AF47+AF48+AF49+AF50+AF52+AF53+AF55+AF56+AF57+AF58+AF60+AF61</f>
        <v>0</v>
      </c>
      <c r="AG77" s="471">
        <f>AG29+AG30+AG31+AG32+AG33+AG34+AG35+AG36+AG37+AG38+AG39+AG41+AG43+AG44+AG46+AG47+AG48+AG49+AG50+AG52+AG53+AG55+AG56+AG57+AG58+AG59+AG60+AG61</f>
        <v>0</v>
      </c>
      <c r="AH77" s="471">
        <f>AH29+AH30+AH31+AH32+AH33+AH34+AH35+AH36+AH37+AH38+AH39+AH41+AH43+AH44+AH46+AH47+AH48+AH49+AH50+AH52+AH53+AH55+AH56+AH57+AH58+AH60+AH61</f>
        <v>0</v>
      </c>
      <c r="AI77" s="471">
        <f>AI29+AI30+AI31+AI32+AI33+AI34+AI35+AI36+AI37+AI38+AI39+AI41+AI43+AI44+AI46+AI47+AI48+AI49+AI50+AI52+AI53+AI55+AI56+AI57+AI58+AI59+AI60+AI61</f>
        <v>0</v>
      </c>
      <c r="AJ77" s="471">
        <f>AJ29+AJ30+AJ31+AJ32+AJ33+AJ34+AJ35+AJ36+AJ37+AJ38+AJ39+AJ41+AJ43+AJ44+AJ46+AJ47+AJ48+AJ49+AJ50+AJ52+AJ53+AJ55+AJ56+AJ57+AJ58+AJ60+AJ61</f>
        <v>0</v>
      </c>
      <c r="AK77" s="471">
        <f>AK29+AK30+AK31+AK32+AK33+AK34+AK35+AK36+AK37+AK38+AK39+AK41+AK43+AK44+AK46+AK47+AK48+AK49+AK50+AK52+AK53+AK55+AK56+AK57+AK58+AK59+AK60+AK61</f>
        <v>0</v>
      </c>
      <c r="AL77" s="471">
        <f>AL29+AL30+AL31+AL32+AL33+AL34+AL35+AL36+AL37+AL38+AL39+AL41+AL43+AL44+AL46+AL47+AL48+AL49+AL50+AL52+AL53+AL55+AL56+AL57+AL58+AL60+AL61</f>
        <v>0</v>
      </c>
      <c r="AM77" s="471">
        <f>AM29+AM30+AM31+AM32+AM33+AM34+AM35+AM36+AM37+AM38+AM39+AM41+AM43+AM44+AM46+AM47+AM48+AM49+AM50+AM52+AM53+AM55+AM56+AM57+AM58+AM59+AM60+AM61</f>
        <v>0</v>
      </c>
      <c r="AN77" s="471">
        <f>AN29+AN30+AN31+AN32+AN33+AN34+AN35+AN36+AN37+AN38+AN39+AN41+AN43+AN44+AN46+AN47+AN48+AN49+AN50+AN52+AN53+AN55+AN56+AN57+AN58+AN60+AN61</f>
        <v>0</v>
      </c>
      <c r="AO77" s="471">
        <f>AO29+AO30+AO31+AO32+AO33+AO34+AO35+AO36+AO37+AO38+AO39+AO41+AO43+AO44+AO46+AO47+AO48+AO49+AO50+AO52+AO53+AO55+AO56+AO57+AO58+AO59+AO60+AO61</f>
        <v>0</v>
      </c>
      <c r="AP77" s="471">
        <f>AP29+AP30+AP31+AP32+AP33+AP34+AP35+AP36+AP37+AP38+AP39+AP41+AP43+AP44+AP46+AP47+AP48+AP49+AP50+AP52+AP53+AP55+AP56+AP57+AP58+AP60+AP61</f>
        <v>0</v>
      </c>
      <c r="AQ77" s="471">
        <f>AQ29+AQ30+AQ31+AQ32+AQ33+AQ34+AQ35+AQ36+AQ37+AQ38+AQ39+AQ41+AQ43+AQ44+AQ46+AQ47+AQ48+AQ49+AQ50+AQ52+AQ53+AQ55+AQ56+AQ57+AQ58+AQ59+AQ60+AQ61</f>
        <v>0</v>
      </c>
      <c r="AR77" s="471">
        <f>AR29+AR30+AR31+AR32+AR33+AR34+AR35+AR36+AR37+AR38+AR39+AR41+AR43+AR44+AR46+AR47+AR48+AR49+AR50+AR52+AR53+AR55+AR56+AR57+AR58+AR60+AR61</f>
        <v>0</v>
      </c>
      <c r="AS77" s="471">
        <f>AS29+AS30+AS31+AS32+AS33+AS34+AS35+AS36+AS37+AS38+AS39+AS41+AS43+AS44+AS46+AS47+AS48+AS49+AS50+AS52+AS53+AS55+AS56+AS57+AS58+AS59+AS60+AS61</f>
        <v>0</v>
      </c>
      <c r="AT77" s="471">
        <f>AT29+AT30+AT31+AT32+AT33+AT34+AT35+AT36+AT37+AT38+AT39+AT41+AT43+AT44+AT46+AT47+AT48+AT49+AT50+AT52+AT53+AT55+AT56+AT57+AT58+AT60+AT61</f>
        <v>0</v>
      </c>
      <c r="AU77" s="471">
        <f>AU29+AU30+AU31+AU32+AU33+AU34+AU35+AU36+AU37+AU38+AU39+AU41+AU43+AU44+AU46+AU47+AU48+AU49+AU50+AU52+AU53+AU55+AU56+AU57+AU58+AU59+AU60+AU61</f>
        <v>0</v>
      </c>
      <c r="AV77" s="471">
        <f>AV29+AV30+AV31+AV32+AV33+AV34+AV35+AV36+AV37+AV38+AV39+AV41+AV43+AV44+AV46+AV47+AV48+AV49+AV50+AV52+AV53+AV55+AV56+AV57+AV58+AV60+AV61</f>
        <v>0</v>
      </c>
      <c r="AW77" s="471">
        <f>AW29+AW30+AW31+AW32+AW33+AW34+AW35+AW36+AW37+AW38+AW39+AW41+AW43+AW44+AW46+AW47+AW48+AW49+AW50+AW52+AW53+AW55+AW56+AW57+AW58+AW59+AW60+AW61</f>
        <v>0</v>
      </c>
      <c r="AX77" s="471">
        <f>AX29+AX30+AX31+AX32+AX33+AX34+AX35+AX36+AX37+AX38+AX39+AX41+AX43+AX44+AX46+AX47+AX48+AX49+AX50+AX52+AX53+AX55+AX56+AX57+AX58+AX60+AX61</f>
        <v>0</v>
      </c>
      <c r="AY77" s="471">
        <f>AY29+AY30+AY31+AY32+AY33+AY34+AY35+AY36+AY37+AY38+AY39+AY41+AY43+AY44+AY46+AY47+AY48+AY49+AY50+AY52+AY53+AY55+AY56+AY57+AY58+AY59+AY60+AY61</f>
        <v>0</v>
      </c>
      <c r="AZ77" s="471">
        <f>AZ29+AZ30+AZ31+AZ32+AZ33+AZ34+AZ35+AZ36+AZ37+AZ38+AZ39+AZ41+AZ43+AZ44+AZ46+AZ47+AZ48+AZ49+AZ50+AZ52+AZ53+AZ55+AZ56+AZ57+AZ58+AZ60+AZ61</f>
        <v>0</v>
      </c>
      <c r="BA77" s="471">
        <f>BA29+BA30+BA31+BA32+BA33+BA34+BA35+BA36+BA37+BA38+BA39+BA41+BA43+BA44+BA46+BA47+BA48+BA49+BA50+BA52+BA53+BA55+BA56+BA57+BA58+BA59+BA60+BA61</f>
        <v>0</v>
      </c>
      <c r="BB77" s="471">
        <f>BB29+BB30+BB31+BB32+BB33+BB34+BB35+BB36+BB37+BB38+BB39+BB41+BB43+BB44+BB46+BB47+BB48+BB49+BB50+BB52+BB53+BB55+BB56+BB57+BB58+BB60+BB61</f>
        <v>0</v>
      </c>
      <c r="BC77" s="471">
        <f>BC29+BC30+BC31+BC32+BC33+BC34+BC35+BC36+BC37+BC38+BC39+BC41+BC43+BC44+BC46+BC47+BC48+BC49+BC50+BC52+BC53+BC55+BC56+BC57+BC58+BC59+BC60+BC61</f>
        <v>0</v>
      </c>
      <c r="BD77" s="471">
        <f>BD29+BD30+BD31+BD32+BD33+BD34+BD35+BD36+BD37+BD38+BD39+BD41+BD43+BD44+BD46+BD47+BD48+BD49+BD50+BD52+BD53+BD55+BD56+BD57+BD58+BD60+BD61</f>
        <v>0</v>
      </c>
      <c r="BE77" s="471">
        <f>BE29+BE30+BE31+BE32+BE33+BE34+BE35+BE36+BE37+BE38+BE39+BE41+BE43+BE44+BE46+BE47+BE48+BE49+BE50+BE52+BE53+BE55+BE56+BE57+BE58+BE59+BE60+BE61</f>
        <v>0</v>
      </c>
      <c r="BF77" s="471">
        <f>BF29+BF30+BF31+BF32+BF33+BF34+BF35+BF36+BF37+BF38+BF39+BF41+BF43+BF44+BF46+BF47+BF48+BF49+BF50+BF52+BF53+BF55+BF56+BF57+BF58+BF60+BF61</f>
        <v>0</v>
      </c>
      <c r="BG77" s="471">
        <f>BG29+BG30+BG31+BG32+BG33+BG34+BG35+BG36+BG37+BG38+BG39+BG41+BG43+BG44+BG46+BG47+BG48+BG49+BG50+BG52+BG53+BG55+BG56+BG57+BG58+BG59+BG60+BG61</f>
        <v>0</v>
      </c>
      <c r="BH77" s="471">
        <f>BH29+BH30+BH31+BH32+BH33+BH34+BH35+BH36+BH37+BH38+BH39+BH41+BH43+BH44+BH46+BH47+BH48+BH49+BH50+BH52+BH53+BH55+BH56+BH57+BH58+BH60+BH61</f>
        <v>0</v>
      </c>
      <c r="BI77" s="471">
        <f>BI29+BI30+BI31+BI32+BI33+BI34+BI35+BI36+BI37+BI38+BI39+BI41+BI43+BI44+BI46+BI47+BI48+BI49+BI50+BI52+BI53+BI55+BI56+BI57+BI58+BI59+BI60+BI61</f>
        <v>0</v>
      </c>
      <c r="BJ77" s="471">
        <f>BJ29+BJ30+BJ31+BJ32+BJ33+BJ34+BJ35+BJ36+BJ37+BJ38+BJ39+BJ41+BJ43+BJ44+BJ46+BJ47+BJ48+BJ49+BJ50+BJ52+BJ53+BJ55+BJ56+BJ57+BJ58+BJ60+BJ61</f>
        <v>0</v>
      </c>
      <c r="BK77" s="471">
        <f>BK29+BK30+BK31+BK32+BK33+BK34+BK35+BK36+BK37+BK38+BK39+BK41+BK43+BK44+BK46+BK47+BK48+BK49+BK50+BK52+BK53+BK55+BK56+BK57+BK58+BK59+BK60+BK61</f>
        <v>0</v>
      </c>
      <c r="BL77" s="107"/>
    </row>
    <row r="78" spans="1:64" s="28" customFormat="1" ht="15" customHeight="1" x14ac:dyDescent="0.2">
      <c r="A78" s="26"/>
      <c r="B78" s="26"/>
      <c r="C78" s="468" t="s">
        <v>72</v>
      </c>
      <c r="D78" s="471">
        <f>COUNTA(D29:D39)+COUNTA(D41)+COUNTA(D43:D44)+COUNTA(D46:D50)+COUNTA(D52:D53)+COUNTA(D55:D58)+COUNTA(D60:D61)</f>
        <v>0</v>
      </c>
      <c r="E78" s="471">
        <f>COUNTA(E29:E39)+COUNTA(E41)+COUNTA(E43:E44)+COUNTA(E46:E50)+COUNTA(E52:E53)+COUNTA(E55:E61)</f>
        <v>0</v>
      </c>
      <c r="F78" s="471">
        <f>COUNTA(F29:F39)+COUNTA(F41)+COUNTA(F43:F44)+COUNTA(F46:F50)+COUNTA(F52:F53)+COUNTA(F55:F58)+COUNTA(F60:F61)</f>
        <v>0</v>
      </c>
      <c r="G78" s="471">
        <f>COUNTA(G29:G39)+COUNTA(G41)+COUNTA(G43:G44)+COUNTA(G46:G50)+COUNTA(G52:G53)+COUNTA(G55:G61)</f>
        <v>0</v>
      </c>
      <c r="H78" s="471">
        <f>COUNTA(H29:H39)+COUNTA(H41)+COUNTA(H43:H44)+COUNTA(H46:H50)+COUNTA(H52:H53)+COUNTA(H55:H58)+COUNTA(H60:H61)</f>
        <v>0</v>
      </c>
      <c r="I78" s="471">
        <f>COUNTA(I29:I39)+COUNTA(I41)+COUNTA(I43:I44)+COUNTA(I46:I50)+COUNTA(I52:I53)+COUNTA(I55:I61)</f>
        <v>0</v>
      </c>
      <c r="J78" s="471">
        <f>COUNTA(J29:J39)+COUNTA(J41)+COUNTA(J43:J44)+COUNTA(J46:J50)+COUNTA(J52:J53)+COUNTA(J55:J58)+COUNTA(J60:J61)</f>
        <v>0</v>
      </c>
      <c r="K78" s="471">
        <f>COUNTA(K29:K39)+COUNTA(K41)+COUNTA(K43:K44)+COUNTA(K46:K50)+COUNTA(K52:K53)+COUNTA(K55:K61)</f>
        <v>0</v>
      </c>
      <c r="L78" s="471">
        <f>COUNTA(L29:L39)+COUNTA(L41)+COUNTA(L43:L44)+COUNTA(L46:L50)+COUNTA(L52:L53)+COUNTA(L55:L58)+COUNTA(L60:L61)</f>
        <v>0</v>
      </c>
      <c r="M78" s="672">
        <f>COUNTA(M29:M39)+COUNTA(M41)+COUNTA(M43:M44)+COUNTA(M46:M50)+COUNTA(M52:M53)+COUNTA(M55:M61)</f>
        <v>0</v>
      </c>
      <c r="N78" s="672"/>
      <c r="O78" s="672">
        <f>COUNTA(O29:O39)+COUNTA(O41)+COUNTA(O43:O44)+COUNTA(O46:O50)+COUNTA(O52:O53)+COUNTA(O55:O58)+COUNTA(O60:O61)</f>
        <v>0</v>
      </c>
      <c r="P78" s="672"/>
      <c r="Q78" s="672">
        <f>COUNTA(Q29:Q39)+COUNTA(Q41)+COUNTA(Q43:Q44)+COUNTA(Q46:Q50)+COUNTA(Q52:Q53)+COUNTA(Q55:Q61)</f>
        <v>0</v>
      </c>
      <c r="R78" s="672"/>
      <c r="S78" s="672">
        <f>COUNTA(S29:S39)+COUNTA(S41)+COUNTA(S43:S44)+COUNTA(S46:S50)+COUNTA(S52:S53)+COUNTA(S55:S58)+COUNTA(S60:S61)</f>
        <v>0</v>
      </c>
      <c r="T78" s="672"/>
      <c r="U78" s="471">
        <f>COUNTA(U29:U39)+COUNTA(U41)+COUNTA(U43:U44)+COUNTA(U46:U50)+COUNTA(U52:U53)+COUNTA(U55:U61)</f>
        <v>0</v>
      </c>
      <c r="V78" s="471">
        <f>COUNTA(V29:V39)+COUNTA(V41)+COUNTA(V43:V44)+COUNTA(V46:V50)+COUNTA(V52:V53)+COUNTA(V55:V58)+COUNTA(V60:V61)</f>
        <v>0</v>
      </c>
      <c r="W78" s="471">
        <f>COUNTA(W29:W39)+COUNTA(W41)+COUNTA(W43:W44)+COUNTA(W46:W50)+COUNTA(W52:W53)+COUNTA(W55:W61)</f>
        <v>0</v>
      </c>
      <c r="X78" s="471">
        <f>COUNTA(X29:X39)+COUNTA(X41)+COUNTA(X43:X44)+COUNTA(X46:X50)+COUNTA(X52:X53)+COUNTA(X55:X58)+COUNTA(X60:X61)</f>
        <v>0</v>
      </c>
      <c r="Y78" s="471">
        <f>COUNTA(Y29:Y39)+COUNTA(Y41)+COUNTA(Y43:Y44)+COUNTA(Y46:Y50)+COUNTA(Y52:Y53)+COUNTA(Y55:Y61)</f>
        <v>0</v>
      </c>
      <c r="Z78" s="471">
        <f>COUNTA(Z29:Z39)+COUNTA(Z41)+COUNTA(Z43:Z44)+COUNTA(Z46:Z50)+COUNTA(Z52:Z53)+COUNTA(Z55:Z58)+COUNTA(Z60:Z61)</f>
        <v>0</v>
      </c>
      <c r="AA78" s="471">
        <f>COUNTA(AA29:AA39)+COUNTA(AA41)+COUNTA(AA43:AA44)+COUNTA(AA46:AA50)+COUNTA(AA52:AA53)+COUNTA(AA55:AA61)</f>
        <v>0</v>
      </c>
      <c r="AB78" s="471">
        <f>COUNTA(AB29:AB39)+COUNTA(AB41)+COUNTA(AB43:AB44)+COUNTA(AB46:AB50)+COUNTA(AB52:AB53)+COUNTA(AB55:AB58)+COUNTA(AB60:AB61)</f>
        <v>0</v>
      </c>
      <c r="AC78" s="471">
        <f>COUNTA(AC29:AC39)+COUNTA(AC41)+COUNTA(AC43:AC44)+COUNTA(AC46:AC50)+COUNTA(AC52:AC53)+COUNTA(AC55:AC61)</f>
        <v>0</v>
      </c>
      <c r="AD78" s="471">
        <f>COUNTA(AD29:AD39)+COUNTA(AD41)+COUNTA(AD43:AD44)+COUNTA(AD46:AD50)+COUNTA(AD52:AD53)+COUNTA(AD55:AD58)+COUNTA(AD60:AD61)</f>
        <v>0</v>
      </c>
      <c r="AE78" s="471">
        <f>COUNTA(AE29:AE39)+COUNTA(AE41)+COUNTA(AE43:AE44)+COUNTA(AE46:AE50)+COUNTA(AE52:AE53)+COUNTA(AE55:AE61)</f>
        <v>0</v>
      </c>
      <c r="AF78" s="471">
        <f>COUNTA(AF29:AF39)+COUNTA(AF41)+COUNTA(AF43:AF44)+COUNTA(AF46:AF50)+COUNTA(AF52:AF53)+COUNTA(AF55:AF58)+COUNTA(AF60:AF61)</f>
        <v>0</v>
      </c>
      <c r="AG78" s="471">
        <f>COUNTA(AG29:AG39)+COUNTA(AG41)+COUNTA(AG43:AG44)+COUNTA(AG46:AG50)+COUNTA(AG52:AG53)+COUNTA(AG55:AG61)</f>
        <v>0</v>
      </c>
      <c r="AH78" s="471">
        <f>COUNTA(AH29:AH39)+COUNTA(AH41)+COUNTA(AH43:AH44)+COUNTA(AH46:AH50)+COUNTA(AH52:AH53)+COUNTA(AH55:AH58)+COUNTA(AH60:AH61)</f>
        <v>0</v>
      </c>
      <c r="AI78" s="471">
        <f>COUNTA(AI29:AI39)+COUNTA(AI41)+COUNTA(AI43:AI44)+COUNTA(AI46:AI50)+COUNTA(AI52:AI53)+COUNTA(AI55:AI61)</f>
        <v>0</v>
      </c>
      <c r="AJ78" s="471">
        <f>COUNTA(AJ29:AJ39)+COUNTA(AJ41)+COUNTA(AJ43:AJ44)+COUNTA(AJ46:AJ50)+COUNTA(AJ52:AJ53)+COUNTA(AJ55:AJ58)+COUNTA(AJ60:AJ61)</f>
        <v>0</v>
      </c>
      <c r="AK78" s="471">
        <f>COUNTA(AK29:AK39)+COUNTA(AK41)+COUNTA(AK43:AK44)+COUNTA(AK46:AK50)+COUNTA(AK52:AK53)+COUNTA(AK55:AK61)</f>
        <v>0</v>
      </c>
      <c r="AL78" s="471">
        <f>COUNTA(AL29:AL39)+COUNTA(AL41)+COUNTA(AL43:AL44)+COUNTA(AL46:AL50)+COUNTA(AL52:AL53)+COUNTA(AL55:AL58)+COUNTA(AL60:AL61)</f>
        <v>0</v>
      </c>
      <c r="AM78" s="471">
        <f>COUNTA(AM29:AM39)+COUNTA(AM41)+COUNTA(AM43:AM44)+COUNTA(AM46:AM50)+COUNTA(AM52:AM53)+COUNTA(AM55:AM61)</f>
        <v>0</v>
      </c>
      <c r="AN78" s="471">
        <f>COUNTA(AN29:AN39)+COUNTA(AN41)+COUNTA(AN43:AN44)+COUNTA(AN46:AN50)+COUNTA(AN52:AN53)+COUNTA(AN55:AN58)+COUNTA(AN60:AN61)</f>
        <v>0</v>
      </c>
      <c r="AO78" s="471">
        <f>COUNTA(AO29:AO39)+COUNTA(AO41)+COUNTA(AO43:AO44)+COUNTA(AO46:AO50)+COUNTA(AO52:AO53)+COUNTA(AO55:AO61)</f>
        <v>0</v>
      </c>
      <c r="AP78" s="471">
        <f>COUNTA(AP29:AP39)+COUNTA(AP41)+COUNTA(AP43:AP44)+COUNTA(AP46:AP50)+COUNTA(AP52:AP53)+COUNTA(AP55:AP58)+COUNTA(AP60:AP61)</f>
        <v>0</v>
      </c>
      <c r="AQ78" s="471">
        <f>COUNTA(AQ29:AQ39)+COUNTA(AQ41)+COUNTA(AQ43:AQ44)+COUNTA(AQ46:AQ50)+COUNTA(AQ52:AQ53)+COUNTA(AQ55:AQ61)</f>
        <v>0</v>
      </c>
      <c r="AR78" s="471">
        <f>COUNTA(AR29:AR39)+COUNTA(AR41)+COUNTA(AR43:AR44)+COUNTA(AR46:AR50)+COUNTA(AR52:AR53)+COUNTA(AR55:AR58)+COUNTA(AR60:AR61)</f>
        <v>0</v>
      </c>
      <c r="AS78" s="471">
        <f>COUNTA(AS29:AS39)+COUNTA(AS41)+COUNTA(AS43:AS44)+COUNTA(AS46:AS50)+COUNTA(AS52:AS53)+COUNTA(AS55:AS61)</f>
        <v>0</v>
      </c>
      <c r="AT78" s="471">
        <f>COUNTA(AT29:AT39)+COUNTA(AT41)+COUNTA(AT43:AT44)+COUNTA(AT46:AT50)+COUNTA(AT52:AT53)+COUNTA(AT55:AT58)+COUNTA(AT60:AT61)</f>
        <v>0</v>
      </c>
      <c r="AU78" s="471">
        <f>COUNTA(AU29:AU39)+COUNTA(AU41)+COUNTA(AU43:AU44)+COUNTA(AU46:AU50)+COUNTA(AU52:AU53)+COUNTA(AU55:AU61)</f>
        <v>0</v>
      </c>
      <c r="AV78" s="471">
        <f>COUNTA(AV29:AV39)+COUNTA(AV41)+COUNTA(AV43:AV44)+COUNTA(AV46:AV50)+COUNTA(AV52:AV53)+COUNTA(AV55:AV58)+COUNTA(AV60:AV61)</f>
        <v>0</v>
      </c>
      <c r="AW78" s="471">
        <f>COUNTA(AW29:AW39)+COUNTA(AW41)+COUNTA(AW43:AW44)+COUNTA(AW46:AW50)+COUNTA(AW52:AW53)+COUNTA(AW55:AW61)</f>
        <v>0</v>
      </c>
      <c r="AX78" s="471">
        <f>COUNTA(AX29:AX39)+COUNTA(AX41)+COUNTA(AX43:AX44)+COUNTA(AX46:AX50)+COUNTA(AX52:AX53)+COUNTA(AX55:AX58)+COUNTA(AX60:AX61)</f>
        <v>0</v>
      </c>
      <c r="AY78" s="471">
        <f>COUNTA(AY29:AY39)+COUNTA(AY41)+COUNTA(AY43:AY44)+COUNTA(AY46:AY50)+COUNTA(AY52:AY53)+COUNTA(AY55:AY61)</f>
        <v>0</v>
      </c>
      <c r="AZ78" s="471">
        <f>COUNTA(AZ29:AZ39)+COUNTA(AZ41)+COUNTA(AZ43:AZ44)+COUNTA(AZ46:AZ50)+COUNTA(AZ52:AZ53)+COUNTA(AZ55:AZ58)+COUNTA(AZ60:AZ61)</f>
        <v>0</v>
      </c>
      <c r="BA78" s="471">
        <f>COUNTA(BA29:BA39)+COUNTA(BA41)+COUNTA(BA43:BA44)+COUNTA(BA46:BA50)+COUNTA(BA52:BA53)+COUNTA(BA55:BA61)</f>
        <v>0</v>
      </c>
      <c r="BB78" s="471">
        <f>COUNTA(BB29:BB39)+COUNTA(BB41)+COUNTA(BB43:BB44)+COUNTA(BB46:BB50)+COUNTA(BB52:BB53)+COUNTA(BB55:BB58)+COUNTA(BB60:BB61)</f>
        <v>0</v>
      </c>
      <c r="BC78" s="471">
        <f>COUNTA(BC29:BC39)+COUNTA(BC41)+COUNTA(BC43:BC44)+COUNTA(BC46:BC50)+COUNTA(BC52:BC53)+COUNTA(BC55:BC61)</f>
        <v>0</v>
      </c>
      <c r="BD78" s="471">
        <f>COUNTA(BD29:BD39)+COUNTA(BD41)+COUNTA(BD43:BD44)+COUNTA(BD46:BD50)+COUNTA(BD52:BD53)+COUNTA(BD55:BD58)+COUNTA(BD60:BD61)</f>
        <v>0</v>
      </c>
      <c r="BE78" s="471">
        <f>COUNTA(BE29:BE39)+COUNTA(BE41)+COUNTA(BE43:BE44)+COUNTA(BE46:BE50)+COUNTA(BE52:BE53)+COUNTA(BE55:BE61)</f>
        <v>0</v>
      </c>
      <c r="BF78" s="471">
        <f>COUNTA(BF29:BF39)+COUNTA(BF41)+COUNTA(BF43:BF44)+COUNTA(BF46:BF50)+COUNTA(BF52:BF53)+COUNTA(BF55:BF58)+COUNTA(BF60:BF61)</f>
        <v>0</v>
      </c>
      <c r="BG78" s="471">
        <f>COUNTA(BG29:BG39)+COUNTA(BG41)+COUNTA(BG43:BG44)+COUNTA(BG46:BG50)+COUNTA(BG52:BG53)+COUNTA(BG55:BG61)</f>
        <v>0</v>
      </c>
      <c r="BH78" s="471">
        <f>COUNTA(BH29:BH39)+COUNTA(BH41)+COUNTA(BH43:BH44)+COUNTA(BH46:BH50)+COUNTA(BH52:BH53)+COUNTA(BH55:BH58)+COUNTA(BH60:BH61)</f>
        <v>0</v>
      </c>
      <c r="BI78" s="471">
        <f>COUNTA(BI29:BI39)+COUNTA(BI41)+COUNTA(BI43:BI44)+COUNTA(BI46:BI50)+COUNTA(BI52:BI53)+COUNTA(BI55:BI61)</f>
        <v>0</v>
      </c>
      <c r="BJ78" s="471">
        <f>COUNTA(BJ29:BJ39)+COUNTA(BJ41)+COUNTA(BJ43:BJ44)+COUNTA(BJ46:BJ50)+COUNTA(BJ52:BJ53)+COUNTA(BJ55:BJ58)+COUNTA(BJ60:BJ61)</f>
        <v>0</v>
      </c>
      <c r="BK78" s="471">
        <f>COUNTA(BK29:BK39)+COUNTA(BK41)+COUNTA(BK43:BK44)+COUNTA(BK46:BK50)+COUNTA(BK52:BK53)+COUNTA(BK55:BK61)</f>
        <v>0</v>
      </c>
      <c r="BL78" s="107"/>
    </row>
    <row r="79" spans="1:64" s="28" customFormat="1" ht="30" customHeight="1" x14ac:dyDescent="0.2">
      <c r="A79" s="26"/>
      <c r="B79" s="26"/>
      <c r="C79" s="481" t="s">
        <v>242</v>
      </c>
      <c r="D79" s="465" t="str">
        <f>IF(D78&gt;=23,D77/D78,"Données manquantes")</f>
        <v>Données manquantes</v>
      </c>
      <c r="E79" s="465" t="str">
        <f>IF(E78&gt;=24,E77/E78,"Données manquantes")</f>
        <v>Données manquantes</v>
      </c>
      <c r="F79" s="465" t="str">
        <f>IF(F78&gt;=23,F77/F78,"Données manquantes")</f>
        <v>Données manquantes</v>
      </c>
      <c r="G79" s="465" t="str">
        <f>IF(G78&gt;=23,G77/G78,"Données manquantes")</f>
        <v>Données manquantes</v>
      </c>
      <c r="H79" s="465" t="str">
        <f>IF(H78&gt;=23,H77/H78,"Données manquantes")</f>
        <v>Données manquantes</v>
      </c>
      <c r="I79" s="465" t="str">
        <f>IF(I78&gt;=24,I77/I78,"Données manquantes")</f>
        <v>Données manquantes</v>
      </c>
      <c r="J79" s="465" t="str">
        <f>IF(J78&gt;=23,J77/J78,"Données manquantes")</f>
        <v>Données manquantes</v>
      </c>
      <c r="K79" s="465" t="str">
        <f>IF(K78&gt;=24,K77/K78,"Données manquantes")</f>
        <v>Données manquantes</v>
      </c>
      <c r="L79" s="465" t="str">
        <f>IF(L78&gt;=23,L77/L78,"Données manquantes")</f>
        <v>Données manquantes</v>
      </c>
      <c r="M79" s="569" t="str">
        <f>IF(M78&gt;=24,M77/M78,"Données manquantes")</f>
        <v>Données manquantes</v>
      </c>
      <c r="N79" s="569"/>
      <c r="O79" s="569" t="str">
        <f>IF(O78&gt;=23,O77/O78,"Données manquantes")</f>
        <v>Données manquantes</v>
      </c>
      <c r="P79" s="569"/>
      <c r="Q79" s="569" t="str">
        <f>IF(Q78&gt;=23,Q77/Q78,"Données manquantes")</f>
        <v>Données manquantes</v>
      </c>
      <c r="R79" s="569"/>
      <c r="S79" s="569" t="str">
        <f>IF(S78&gt;=23,S77/S78,"Données manquantes")</f>
        <v>Données manquantes</v>
      </c>
      <c r="T79" s="569"/>
      <c r="U79" s="465" t="str">
        <f>IF(U78&gt;=24,U77/U78,"Données manquantes")</f>
        <v>Données manquantes</v>
      </c>
      <c r="V79" s="465" t="str">
        <f>IF(V78&gt;=23,V77/V78,"Données manquantes")</f>
        <v>Données manquantes</v>
      </c>
      <c r="W79" s="465" t="str">
        <f>IF(W78&gt;=24,W77/W78,"Données manquantes")</f>
        <v>Données manquantes</v>
      </c>
      <c r="X79" s="465" t="str">
        <f>IF(X78&gt;=23,X77/X78,"Données manquantes")</f>
        <v>Données manquantes</v>
      </c>
      <c r="Y79" s="465" t="str">
        <f>IF(Y78&gt;=24,Y77/Y78,"Données manquantes")</f>
        <v>Données manquantes</v>
      </c>
      <c r="Z79" s="465" t="str">
        <f>IF(Z78&gt;=23,Z77/Z78,"Données manquantes")</f>
        <v>Données manquantes</v>
      </c>
      <c r="AA79" s="465" t="str">
        <f>IF(AA78&gt;=24,AA77/AA78,"Données manquantes")</f>
        <v>Données manquantes</v>
      </c>
      <c r="AB79" s="465" t="str">
        <f>IF(AB78&gt;=23,AB77/AB78,"Données manquantes")</f>
        <v>Données manquantes</v>
      </c>
      <c r="AC79" s="465" t="str">
        <f>IF(AC78&gt;=24,AC77/AC78,"Données manquantes")</f>
        <v>Données manquantes</v>
      </c>
      <c r="AD79" s="465" t="str">
        <f>IF(AD78&gt;=23,AD77/AD78,"Données manquantes")</f>
        <v>Données manquantes</v>
      </c>
      <c r="AE79" s="465" t="str">
        <f>IF(AE78&gt;=24,AE77/AE78,"Données manquantes")</f>
        <v>Données manquantes</v>
      </c>
      <c r="AF79" s="465" t="str">
        <f>IF(AF78&gt;=23,AF77/AF78,"Données manquantes")</f>
        <v>Données manquantes</v>
      </c>
      <c r="AG79" s="465" t="str">
        <f>IF(AG78&gt;=24,AG77/AG78,"Données manquantes")</f>
        <v>Données manquantes</v>
      </c>
      <c r="AH79" s="465" t="str">
        <f>IF(AH78&gt;=23,AH77/AH78,"Données manquantes")</f>
        <v>Données manquantes</v>
      </c>
      <c r="AI79" s="465" t="str">
        <f>IF(AI78&gt;=23,AI77/AI78,"Données manquantes")</f>
        <v>Données manquantes</v>
      </c>
      <c r="AJ79" s="465" t="str">
        <f>IF(AJ78&gt;=23,AJ77/AJ78,"Données manquantes")</f>
        <v>Données manquantes</v>
      </c>
      <c r="AK79" s="465" t="str">
        <f>IF(AK78&gt;=24,AK77/AK78,"Données manquantes")</f>
        <v>Données manquantes</v>
      </c>
      <c r="AL79" s="465" t="str">
        <f>IF(AL78&gt;=23,AL77/AL78,"Données manquantes")</f>
        <v>Données manquantes</v>
      </c>
      <c r="AM79" s="465" t="str">
        <f>IF(AM78&gt;=24,AM77/AM78,"Données manquantes")</f>
        <v>Données manquantes</v>
      </c>
      <c r="AN79" s="465" t="str">
        <f>IF(AN78&gt;=23,AN77/AN78,"Données manquantes")</f>
        <v>Données manquantes</v>
      </c>
      <c r="AO79" s="465" t="str">
        <f>IF(AO78&gt;=24,AO77/AO78,"Données manquantes")</f>
        <v>Données manquantes</v>
      </c>
      <c r="AP79" s="465" t="str">
        <f>IF(AP78&gt;=23,AP77/AP78,"Données manquantes")</f>
        <v>Données manquantes</v>
      </c>
      <c r="AQ79" s="465" t="str">
        <f>IF(AQ78&gt;=24,AQ77/AQ78,"Données manquantes")</f>
        <v>Données manquantes</v>
      </c>
      <c r="AR79" s="465" t="str">
        <f>IF(AR78&gt;=23,AR77/AR78,"Données manquantes")</f>
        <v>Données manquantes</v>
      </c>
      <c r="AS79" s="465" t="str">
        <f>IF(AS78&gt;=24,AS77/AS78,"Données manquantes")</f>
        <v>Données manquantes</v>
      </c>
      <c r="AT79" s="465" t="str">
        <f>IF(AT78&gt;=23,AT77/AT78,"Données manquantes")</f>
        <v>Données manquantes</v>
      </c>
      <c r="AU79" s="465" t="str">
        <f>IF(AU78&gt;=24,AU77/AU78,"Données manquantes")</f>
        <v>Données manquantes</v>
      </c>
      <c r="AV79" s="465" t="str">
        <f>IF(AV78&gt;=23,AV77/AV78,"Données manquantes")</f>
        <v>Données manquantes</v>
      </c>
      <c r="AW79" s="465" t="str">
        <f>IF(AW78&gt;=24,AW77/AW78,"Données manquantes")</f>
        <v>Données manquantes</v>
      </c>
      <c r="AX79" s="465" t="str">
        <f>IF(AX78&gt;=23,AX77/AX78,"Données manquantes")</f>
        <v>Données manquantes</v>
      </c>
      <c r="AY79" s="465" t="str">
        <f>IF(AY78&gt;=24,AY77/AY78,"Données manquantes")</f>
        <v>Données manquantes</v>
      </c>
      <c r="AZ79" s="465" t="str">
        <f>IF(AZ78&gt;=23,AZ77/AZ78,"Données manquantes")</f>
        <v>Données manquantes</v>
      </c>
      <c r="BA79" s="465" t="str">
        <f>IF(BA78&gt;=24,BA77/BA78,"Données manquantes")</f>
        <v>Données manquantes</v>
      </c>
      <c r="BB79" s="465" t="str">
        <f>IF(BB78&gt;=23,BB77/BB78,"Données manquantes")</f>
        <v>Données manquantes</v>
      </c>
      <c r="BC79" s="465" t="str">
        <f>IF(BC78&gt;=24,BC77/BC78,"Données manquantes")</f>
        <v>Données manquantes</v>
      </c>
      <c r="BD79" s="465" t="str">
        <f>IF(BD78&gt;=23,BD77/BD78,"Données manquantes")</f>
        <v>Données manquantes</v>
      </c>
      <c r="BE79" s="465" t="str">
        <f>IF(BE78&gt;=24,BE77/BE78,"Données manquantes")</f>
        <v>Données manquantes</v>
      </c>
      <c r="BF79" s="465" t="str">
        <f>IF(BF78&gt;=23,BF77/BF78,"Données manquantes")</f>
        <v>Données manquantes</v>
      </c>
      <c r="BG79" s="465" t="str">
        <f>IF(BG78&gt;=24,BG77/BG78,"Données manquantes")</f>
        <v>Données manquantes</v>
      </c>
      <c r="BH79" s="465" t="str">
        <f>IF(BH78&gt;=23,BH77/BH78,"Données manquantes")</f>
        <v>Données manquantes</v>
      </c>
      <c r="BI79" s="465" t="str">
        <f>IF(BI78&gt;=24,BI77/BI78,"Données manquantes")</f>
        <v>Données manquantes</v>
      </c>
      <c r="BJ79" s="465" t="str">
        <f>IF(BJ78&gt;=23,BJ77/BJ78,"Données manquantes")</f>
        <v>Données manquantes</v>
      </c>
      <c r="BK79" s="465" t="str">
        <f>IF(BK78&gt;=24,BK77/BK78,"Données manquantes")</f>
        <v>Données manquantes</v>
      </c>
      <c r="BL79" s="107"/>
    </row>
    <row r="80" spans="1:64" s="28" customFormat="1" ht="15" customHeight="1" x14ac:dyDescent="0.2">
      <c r="A80" s="26"/>
      <c r="B80" s="26"/>
      <c r="C80" s="468" t="s">
        <v>74</v>
      </c>
      <c r="D80" s="471" t="str">
        <f>IFERROR(D77/D78,"")</f>
        <v/>
      </c>
      <c r="E80" s="471" t="str">
        <f t="shared" ref="E80:AE80" si="6">IFERROR(E77/E78,"")</f>
        <v/>
      </c>
      <c r="F80" s="471" t="str">
        <f t="shared" si="6"/>
        <v/>
      </c>
      <c r="G80" s="471" t="str">
        <f>IFERROR(G77/G78,"")</f>
        <v/>
      </c>
      <c r="H80" s="471" t="str">
        <f t="shared" si="6"/>
        <v/>
      </c>
      <c r="I80" s="471" t="str">
        <f t="shared" si="6"/>
        <v/>
      </c>
      <c r="J80" s="471" t="str">
        <f t="shared" si="6"/>
        <v/>
      </c>
      <c r="K80" s="471" t="str">
        <f t="shared" si="6"/>
        <v/>
      </c>
      <c r="L80" s="471" t="str">
        <f t="shared" si="6"/>
        <v/>
      </c>
      <c r="M80" s="672" t="str">
        <f t="shared" si="6"/>
        <v/>
      </c>
      <c r="N80" s="672"/>
      <c r="O80" s="672" t="str">
        <f>IFERROR(O77/O78,"")</f>
        <v/>
      </c>
      <c r="P80" s="672"/>
      <c r="Q80" s="672" t="str">
        <f>IFERROR(Q77/Q78,"")</f>
        <v/>
      </c>
      <c r="R80" s="672"/>
      <c r="S80" s="672" t="str">
        <f>IFERROR(S77/S78,"")</f>
        <v/>
      </c>
      <c r="T80" s="672"/>
      <c r="U80" s="471" t="str">
        <f t="shared" ref="U80" si="7">IFERROR(U77/U78,"")</f>
        <v/>
      </c>
      <c r="V80" s="471" t="str">
        <f t="shared" si="6"/>
        <v/>
      </c>
      <c r="W80" s="471" t="str">
        <f>IFERROR(W77/W78,"")</f>
        <v/>
      </c>
      <c r="X80" s="471" t="str">
        <f t="shared" si="6"/>
        <v/>
      </c>
      <c r="Y80" s="471" t="str">
        <f t="shared" si="6"/>
        <v/>
      </c>
      <c r="Z80" s="471" t="str">
        <f t="shared" si="6"/>
        <v/>
      </c>
      <c r="AA80" s="471" t="str">
        <f t="shared" si="6"/>
        <v/>
      </c>
      <c r="AB80" s="471" t="str">
        <f t="shared" si="6"/>
        <v/>
      </c>
      <c r="AC80" s="471" t="str">
        <f t="shared" si="6"/>
        <v/>
      </c>
      <c r="AD80" s="471" t="str">
        <f t="shared" si="6"/>
        <v/>
      </c>
      <c r="AE80" s="471" t="str">
        <f t="shared" si="6"/>
        <v/>
      </c>
      <c r="AF80" s="471" t="str">
        <f>IFERROR(AF77/AF78,"")</f>
        <v/>
      </c>
      <c r="AG80" s="471" t="str">
        <f t="shared" ref="AG80:BC80" si="8">IFERROR(AG77/AG78,"")</f>
        <v/>
      </c>
      <c r="AH80" s="471" t="str">
        <f t="shared" si="8"/>
        <v/>
      </c>
      <c r="AI80" s="471" t="str">
        <f t="shared" si="8"/>
        <v/>
      </c>
      <c r="AJ80" s="471" t="str">
        <f t="shared" si="8"/>
        <v/>
      </c>
      <c r="AK80" s="471" t="str">
        <f t="shared" si="8"/>
        <v/>
      </c>
      <c r="AL80" s="471" t="str">
        <f t="shared" si="8"/>
        <v/>
      </c>
      <c r="AM80" s="471" t="str">
        <f t="shared" si="8"/>
        <v/>
      </c>
      <c r="AN80" s="471" t="str">
        <f t="shared" si="8"/>
        <v/>
      </c>
      <c r="AO80" s="471" t="str">
        <f t="shared" si="8"/>
        <v/>
      </c>
      <c r="AP80" s="471" t="str">
        <f t="shared" si="8"/>
        <v/>
      </c>
      <c r="AQ80" s="471" t="str">
        <f t="shared" si="8"/>
        <v/>
      </c>
      <c r="AR80" s="471" t="str">
        <f t="shared" si="8"/>
        <v/>
      </c>
      <c r="AS80" s="471" t="str">
        <f t="shared" si="8"/>
        <v/>
      </c>
      <c r="AT80" s="471" t="str">
        <f t="shared" si="8"/>
        <v/>
      </c>
      <c r="AU80" s="471" t="str">
        <f t="shared" si="8"/>
        <v/>
      </c>
      <c r="AV80" s="471" t="str">
        <f t="shared" si="8"/>
        <v/>
      </c>
      <c r="AW80" s="471" t="str">
        <f t="shared" si="8"/>
        <v/>
      </c>
      <c r="AX80" s="471" t="str">
        <f t="shared" si="8"/>
        <v/>
      </c>
      <c r="AY80" s="471" t="str">
        <f t="shared" si="8"/>
        <v/>
      </c>
      <c r="AZ80" s="471" t="str">
        <f t="shared" si="8"/>
        <v/>
      </c>
      <c r="BA80" s="471" t="str">
        <f t="shared" si="8"/>
        <v/>
      </c>
      <c r="BB80" s="471" t="str">
        <f t="shared" si="8"/>
        <v/>
      </c>
      <c r="BC80" s="471" t="str">
        <f t="shared" si="8"/>
        <v/>
      </c>
      <c r="BD80" s="471" t="str">
        <f t="shared" ref="BD80:BG80" si="9">IFERROR(BD77/BD78,"")</f>
        <v/>
      </c>
      <c r="BE80" s="471" t="str">
        <f t="shared" si="9"/>
        <v/>
      </c>
      <c r="BF80" s="471" t="str">
        <f t="shared" si="9"/>
        <v/>
      </c>
      <c r="BG80" s="471" t="str">
        <f t="shared" si="9"/>
        <v/>
      </c>
      <c r="BH80" s="471" t="str">
        <f t="shared" ref="BH80:BI80" si="10">IFERROR(BH77/BH78,"")</f>
        <v/>
      </c>
      <c r="BI80" s="471" t="str">
        <f t="shared" si="10"/>
        <v/>
      </c>
      <c r="BJ80" s="471" t="str">
        <f t="shared" ref="BJ80:BK80" si="11">IFERROR(BJ77/BJ78,"")</f>
        <v/>
      </c>
      <c r="BK80" s="471" t="str">
        <f t="shared" si="11"/>
        <v/>
      </c>
      <c r="BL80" s="107"/>
    </row>
    <row r="81" spans="1:64" s="28" customFormat="1" ht="15" customHeight="1" x14ac:dyDescent="0.2">
      <c r="A81" s="26"/>
      <c r="B81" s="26"/>
      <c r="C81" s="468" t="s">
        <v>243</v>
      </c>
      <c r="D81" s="466" t="e">
        <f>IF(D78&gt;=23,D77/D78,#N/A)</f>
        <v>#N/A</v>
      </c>
      <c r="E81" s="466" t="e">
        <f>IF(E78&gt;=24,E77/E78,#N/A)</f>
        <v>#N/A</v>
      </c>
      <c r="F81" s="466" t="e">
        <f>IF(F78&gt;=23,F77/F78,#N/A)</f>
        <v>#N/A</v>
      </c>
      <c r="G81" s="466" t="e">
        <f>IF(G78&gt;=24,G77/G78,#N/A)</f>
        <v>#N/A</v>
      </c>
      <c r="H81" s="466" t="e">
        <f>IF(H78&gt;=23,H77/H78,#N/A)</f>
        <v>#N/A</v>
      </c>
      <c r="I81" s="466" t="e">
        <f>IF(I78&gt;=24,I77/I78,#N/A)</f>
        <v>#N/A</v>
      </c>
      <c r="J81" s="466" t="e">
        <f>IF(J78&gt;=23,J77/J78,#N/A)</f>
        <v>#N/A</v>
      </c>
      <c r="K81" s="466" t="e">
        <f>IF(K78&gt;=24,K77/K78,#N/A)</f>
        <v>#N/A</v>
      </c>
      <c r="L81" s="466" t="e">
        <f>IF(L78&gt;=23,L77/L78,#N/A)</f>
        <v>#N/A</v>
      </c>
      <c r="M81" s="611" t="e">
        <f>IF(M78&gt;=24,M77/M78,#N/A)</f>
        <v>#N/A</v>
      </c>
      <c r="N81" s="611"/>
      <c r="O81" s="611" t="e">
        <f t="shared" ref="O81" si="12">IF(O78&gt;=23,O77/O78,#N/A)</f>
        <v>#N/A</v>
      </c>
      <c r="P81" s="611"/>
      <c r="Q81" s="611" t="e">
        <f>IF(Q78&gt;=23,Q77/Q78,#N/A)</f>
        <v>#N/A</v>
      </c>
      <c r="R81" s="611"/>
      <c r="S81" s="611" t="e">
        <f>IF(S78&gt;=24,S77/S78,#N/A)</f>
        <v>#N/A</v>
      </c>
      <c r="T81" s="611"/>
      <c r="U81" s="466" t="e">
        <f>IF(U78&gt;=24,U77/U78,#N/A)</f>
        <v>#N/A</v>
      </c>
      <c r="V81" s="466" t="e">
        <f>IF(V78&gt;=23,V77/V78,#N/A)</f>
        <v>#N/A</v>
      </c>
      <c r="W81" s="466" t="e">
        <f>IF(W78&gt;=24,W77/W78,#N/A)</f>
        <v>#N/A</v>
      </c>
      <c r="X81" s="466" t="e">
        <f>IF(X78&gt;=23,X77/X78,#N/A)</f>
        <v>#N/A</v>
      </c>
      <c r="Y81" s="466" t="e">
        <f>IF(Y78&gt;=24,Y77/Y78,#N/A)</f>
        <v>#N/A</v>
      </c>
      <c r="Z81" s="466" t="e">
        <f>IF(Z78&gt;=23,Z77/Z78,#N/A)</f>
        <v>#N/A</v>
      </c>
      <c r="AA81" s="466" t="e">
        <f>IF(AA78&gt;=24,AA77/AA78,#N/A)</f>
        <v>#N/A</v>
      </c>
      <c r="AB81" s="466" t="e">
        <f>IF(AB78&gt;=23,AB77/AB78,#N/A)</f>
        <v>#N/A</v>
      </c>
      <c r="AC81" s="466" t="e">
        <f>IF(AC78&gt;=24,AC77/AC78,#N/A)</f>
        <v>#N/A</v>
      </c>
      <c r="AD81" s="466" t="e">
        <f>IF(AD78&gt;=23,AD77/AD78,#N/A)</f>
        <v>#N/A</v>
      </c>
      <c r="AE81" s="466" t="e">
        <f>IF(AE78&gt;=24,AE77/AE78,#N/A)</f>
        <v>#N/A</v>
      </c>
      <c r="AF81" s="466" t="e">
        <f>IF(AF78&gt;=23,AF77/AF78,#N/A)</f>
        <v>#N/A</v>
      </c>
      <c r="AG81" s="466" t="e">
        <f>IF(AG78&gt;=24,AG77/AG78,#N/A)</f>
        <v>#N/A</v>
      </c>
      <c r="AH81" s="466" t="e">
        <f>IF(AH78&gt;=23,AH77/AH78,#N/A)</f>
        <v>#N/A</v>
      </c>
      <c r="AI81" s="466" t="e">
        <f>IF(AI78&gt;=24,AI77/AI78,#N/A)</f>
        <v>#N/A</v>
      </c>
      <c r="AJ81" s="466" t="e">
        <f>IF(AJ78&gt;=23,AJ77/AJ78,#N/A)</f>
        <v>#N/A</v>
      </c>
      <c r="AK81" s="466" t="e">
        <f>IF(AK78&gt;=24,AK77/AK78,#N/A)</f>
        <v>#N/A</v>
      </c>
      <c r="AL81" s="466" t="e">
        <f>IF(AL78&gt;=23,AL77/AL78,#N/A)</f>
        <v>#N/A</v>
      </c>
      <c r="AM81" s="466" t="e">
        <f>IF(AM78&gt;=24,AM77/AM78,#N/A)</f>
        <v>#N/A</v>
      </c>
      <c r="AN81" s="466" t="e">
        <f>IF(AN78&gt;=23,AN77/AN78,#N/A)</f>
        <v>#N/A</v>
      </c>
      <c r="AO81" s="466" t="e">
        <f>IF(AO78&gt;=24,AO77/AO78,#N/A)</f>
        <v>#N/A</v>
      </c>
      <c r="AP81" s="466" t="e">
        <f>IF(AP78&gt;=23,AP77/AP78,#N/A)</f>
        <v>#N/A</v>
      </c>
      <c r="AQ81" s="466" t="e">
        <f>IF(AQ78&gt;=24,AQ77/AQ78,#N/A)</f>
        <v>#N/A</v>
      </c>
      <c r="AR81" s="466" t="e">
        <f>IF(AR78&gt;=23,AR77/AR78,#N/A)</f>
        <v>#N/A</v>
      </c>
      <c r="AS81" s="466" t="e">
        <f>IF(AS78&gt;=24,AS77/AS78,#N/A)</f>
        <v>#N/A</v>
      </c>
      <c r="AT81" s="466" t="e">
        <f>IF(AT78&gt;=23,AT77/AT78,#N/A)</f>
        <v>#N/A</v>
      </c>
      <c r="AU81" s="466" t="e">
        <f>IF(AU78&gt;=24,AU77/AU78,#N/A)</f>
        <v>#N/A</v>
      </c>
      <c r="AV81" s="466" t="e">
        <f>IF(AV78&gt;=23,AV77/AV78,#N/A)</f>
        <v>#N/A</v>
      </c>
      <c r="AW81" s="466" t="e">
        <f>IF(AW78&gt;=24,AW77/AW78,#N/A)</f>
        <v>#N/A</v>
      </c>
      <c r="AX81" s="466" t="e">
        <f>IF(AX78&gt;=23,AX77/AX78,#N/A)</f>
        <v>#N/A</v>
      </c>
      <c r="AY81" s="466" t="e">
        <f>IF(AY78&gt;=24,AY77/AY78,#N/A)</f>
        <v>#N/A</v>
      </c>
      <c r="AZ81" s="466" t="e">
        <f>IF(AZ78&gt;=23,AZ77/AZ78,#N/A)</f>
        <v>#N/A</v>
      </c>
      <c r="BA81" s="466" t="e">
        <f>IF(BA78&gt;=24,BA77/BA78,#N/A)</f>
        <v>#N/A</v>
      </c>
      <c r="BB81" s="466" t="e">
        <f>IF(BB78&gt;=23,BB77/BB78,#N/A)</f>
        <v>#N/A</v>
      </c>
      <c r="BC81" s="466" t="e">
        <f>IF(BC78&gt;=24,BC77/BC78,#N/A)</f>
        <v>#N/A</v>
      </c>
      <c r="BD81" s="466" t="e">
        <f>IF(BD78&gt;=23,BD77/BD78,#N/A)</f>
        <v>#N/A</v>
      </c>
      <c r="BE81" s="466" t="e">
        <f>IF(BE78&gt;=24,BE77/BE78,#N/A)</f>
        <v>#N/A</v>
      </c>
      <c r="BF81" s="466" t="e">
        <f>IF(BF78&gt;=23,BF77/BF78,#N/A)</f>
        <v>#N/A</v>
      </c>
      <c r="BG81" s="466" t="e">
        <f>IF(BG78&gt;=24,BG77/BG78,#N/A)</f>
        <v>#N/A</v>
      </c>
      <c r="BH81" s="466" t="e">
        <f>IF(BH78&gt;=23,BH77/BH78,#N/A)</f>
        <v>#N/A</v>
      </c>
      <c r="BI81" s="466" t="e">
        <f>IF(BI78&gt;=24,BI77/BI78,#N/A)</f>
        <v>#N/A</v>
      </c>
      <c r="BJ81" s="466" t="e">
        <f>IF(BJ78&gt;=23,BJ77/BJ78,#N/A)</f>
        <v>#N/A</v>
      </c>
      <c r="BK81" s="466" t="e">
        <f>IF(BK78&gt;=24,BK77/BK78,#N/A)</f>
        <v>#N/A</v>
      </c>
      <c r="BL81" s="107"/>
    </row>
    <row r="82" spans="1:64" x14ac:dyDescent="0.2">
      <c r="A82" s="26"/>
      <c r="B82" s="26"/>
      <c r="C82" s="468" t="s">
        <v>103</v>
      </c>
      <c r="D82" s="26" t="e">
        <v>#N/A</v>
      </c>
      <c r="E82" s="26" t="e">
        <v>#N/A</v>
      </c>
      <c r="F82" s="26"/>
      <c r="G82" s="26" t="e">
        <v>#N/A</v>
      </c>
      <c r="H82" s="26"/>
      <c r="I82" s="26" t="e">
        <v>#N/A</v>
      </c>
      <c r="J82" s="26"/>
      <c r="K82" s="26" t="e">
        <f>IF(AND(K81&lt;K75,K81&lt;=$I81-$I76),K81,#N/A)</f>
        <v>#N/A</v>
      </c>
      <c r="L82" s="26"/>
      <c r="M82" s="611" t="e">
        <f>IF(AND(M81&lt;M75,M81&lt;=$I81-$I76),M81,#N/A)</f>
        <v>#N/A</v>
      </c>
      <c r="N82" s="611" t="e">
        <f t="shared" ref="N82" si="13">IF(AND(N81&lt;N75,N81&lt;=$I81-$I76),N81,#N/A)</f>
        <v>#N/A</v>
      </c>
      <c r="O82" s="611"/>
      <c r="P82" s="611"/>
      <c r="Q82" s="611" t="e">
        <f>IF(AND(Q81&lt;Q75,Q81&lt;=$I81-$I76),Q81,#N/A)</f>
        <v>#N/A</v>
      </c>
      <c r="R82" s="611" t="e">
        <f t="shared" ref="R82" si="14">IF(AND(R81&lt;R75,R81&lt;=$I81-$I76),R81,#N/A)</f>
        <v>#N/A</v>
      </c>
      <c r="S82" s="611"/>
      <c r="T82" s="611"/>
      <c r="U82" s="26" t="e">
        <f>IF(AND(U81&lt;U75,U81&lt;=$I81-$I76),U81,#N/A)</f>
        <v>#N/A</v>
      </c>
      <c r="V82" s="26"/>
      <c r="W82" s="26" t="e">
        <f>IF(AND(W81&lt;W75,W81&lt;=$I81-$I76),W81,#N/A)</f>
        <v>#N/A</v>
      </c>
      <c r="X82" s="26"/>
      <c r="Y82" s="26" t="e">
        <f>IF(AND(Y81&lt;Y75,Y81&lt;=$I81-$I76),Y81,#N/A)</f>
        <v>#N/A</v>
      </c>
      <c r="Z82" s="26"/>
      <c r="AA82" s="26" t="e">
        <f>IF(AND(AA81&lt;AA75,AA81&lt;=$I81-$I76),AA81,#N/A)</f>
        <v>#N/A</v>
      </c>
      <c r="AB82" s="26"/>
      <c r="AC82" s="26" t="e">
        <f>IF(AND(AC81&lt;AC75,AC81&lt;=$I81-$I76),AC81,#N/A)</f>
        <v>#N/A</v>
      </c>
      <c r="AD82" s="26"/>
      <c r="AE82" s="26" t="e">
        <f>IF(AND(AE81&lt;AE75,AE81&lt;=$I81-$I76),AE81,#N/A)</f>
        <v>#N/A</v>
      </c>
      <c r="AF82" s="26"/>
      <c r="AG82" s="26" t="e">
        <f>IF(AND(AG81&lt;AG75,AG81&lt;=$I81-$I76),AG81,#N/A)</f>
        <v>#N/A</v>
      </c>
      <c r="AH82" s="26"/>
      <c r="AI82" s="26" t="e">
        <f>IF(AND(AI81&lt;AI75,AI81&lt;=$I81-$I76),AI81,#N/A)</f>
        <v>#N/A</v>
      </c>
      <c r="AJ82" s="26"/>
      <c r="AK82" s="26" t="e">
        <f>IF(AND(AK81&lt;AK75,AK81&lt;=$I81-$I76),AK81,#N/A)</f>
        <v>#N/A</v>
      </c>
      <c r="AL82" s="26"/>
      <c r="AM82" s="26" t="e">
        <f>IF(AND(AM81&lt;AM75,AM81&lt;=$I81-$I76),AM81,#N/A)</f>
        <v>#N/A</v>
      </c>
      <c r="AN82" s="26"/>
      <c r="AO82" s="26" t="e">
        <f>IF(AND(AO81&lt;AO75,AO81&lt;=$I81-$I76),AO81,#N/A)</f>
        <v>#N/A</v>
      </c>
      <c r="AP82" s="26"/>
      <c r="AQ82" s="26" t="e">
        <f>IF(AND(AQ81&lt;AQ75,AQ81&lt;=$I81-$I76),AQ81,#N/A)</f>
        <v>#N/A</v>
      </c>
      <c r="AR82" s="26"/>
      <c r="AS82" s="26" t="e">
        <f>IF(AND(AS81&lt;AS75,AS81&lt;=$I81-$I76),AS81,#N/A)</f>
        <v>#N/A</v>
      </c>
      <c r="AT82" s="26"/>
      <c r="AU82" s="26" t="e">
        <f>IF(AND(AU81&lt;AU75,AU81&lt;=$I81-$I76),AU81,#N/A)</f>
        <v>#N/A</v>
      </c>
      <c r="AV82" s="26"/>
      <c r="AW82" s="26" t="e">
        <f>IF(AND(AW81&lt;AW75,AW81&lt;=$I81-$I76),AW81,#N/A)</f>
        <v>#N/A</v>
      </c>
      <c r="AX82" s="26"/>
      <c r="AY82" s="26" t="e">
        <f>IF(AND(AY81&lt;AY75,AY81&lt;=$I81-$I76),AY81,#N/A)</f>
        <v>#N/A</v>
      </c>
      <c r="AZ82" s="26"/>
      <c r="BA82" s="26" t="e">
        <f>IF(AND(BA81&lt;BA75,BA81&lt;=$I81-$I76),BA81,#N/A)</f>
        <v>#N/A</v>
      </c>
      <c r="BB82" s="26"/>
      <c r="BC82" s="26" t="e">
        <f>IF(AND(BC81&lt;BC75,BC81&lt;=$I81-$I76),BC81,#N/A)</f>
        <v>#N/A</v>
      </c>
      <c r="BD82" s="26"/>
      <c r="BE82" s="26" t="e">
        <f>IF(AND(BE81&lt;BE75,BE81&lt;=$I81-$I76),BE81,#N/A)</f>
        <v>#N/A</v>
      </c>
      <c r="BF82" s="26"/>
      <c r="BG82" s="26" t="e">
        <f>IF(AND(BG81&lt;BG75,BG81&lt;=$I81-$I76),BG81,#N/A)</f>
        <v>#N/A</v>
      </c>
      <c r="BH82" s="26"/>
      <c r="BI82" s="26" t="e">
        <f>IF(AND(BI81&lt;BI75,BI81&lt;=$I81-$I76),BI81,#N/A)</f>
        <v>#N/A</v>
      </c>
      <c r="BJ82" s="26"/>
      <c r="BK82" s="26" t="e">
        <f>IF(AND(BK81&lt;BK75,BK81&lt;=$I81-$I76),BK81,#N/A)</f>
        <v>#N/A</v>
      </c>
      <c r="BL82" s="7"/>
    </row>
    <row r="83" spans="1:64" x14ac:dyDescent="0.2">
      <c r="A83" s="26"/>
      <c r="B83" s="26"/>
      <c r="C83" s="468" t="s">
        <v>104</v>
      </c>
      <c r="D83" s="26" t="e">
        <v>#N/A</v>
      </c>
      <c r="E83" s="26" t="e">
        <v>#N/A</v>
      </c>
      <c r="F83" s="26"/>
      <c r="G83" s="26" t="e">
        <f>IF(AND(G81&gt;=E81+E76),G81,#N/A)</f>
        <v>#N/A</v>
      </c>
      <c r="H83" s="26"/>
      <c r="I83" s="26" t="e">
        <f>IF(AND(I81&gt;=G81+G76),I81,#N/A)</f>
        <v>#N/A</v>
      </c>
      <c r="J83" s="26"/>
      <c r="K83" s="26" t="e">
        <f>IF(AND(K81&gt;=I81+I76),K81,#N/A)</f>
        <v>#N/A</v>
      </c>
      <c r="L83" s="26"/>
      <c r="M83" s="611" t="e">
        <f>IF(AND(M81&gt;=K81+K76),M81,#N/A)</f>
        <v>#N/A</v>
      </c>
      <c r="N83" s="611" t="e">
        <f t="shared" ref="N83" si="15">IF(AND(N81&gt;=L81+L76),N81,#N/A)</f>
        <v>#N/A</v>
      </c>
      <c r="O83" s="611"/>
      <c r="P83" s="611"/>
      <c r="Q83" s="611" t="e">
        <f>IF(AND(Q81&gt;=M81+M76),Q81,#N/A)</f>
        <v>#N/A</v>
      </c>
      <c r="R83" s="611">
        <f t="shared" ref="R83" si="16">IF(AND(R81&gt;=P81+P76),R81,#N/A)</f>
        <v>0</v>
      </c>
      <c r="S83" s="611"/>
      <c r="T83" s="611"/>
      <c r="U83" s="26" t="e">
        <f>IF(AND(U81&gt;=Q81+Q76),U81,#N/A)</f>
        <v>#N/A</v>
      </c>
      <c r="V83" s="26"/>
      <c r="W83" s="26" t="e">
        <f>IF(AND(W81&gt;=U81+U76),W81,#N/A)</f>
        <v>#N/A</v>
      </c>
      <c r="X83" s="26"/>
      <c r="Y83" s="26" t="e">
        <f>IF(AND(Y81&gt;=W81+W76),Y81,#N/A)</f>
        <v>#N/A</v>
      </c>
      <c r="Z83" s="26"/>
      <c r="AA83" s="26" t="e">
        <f>IF(AND(AA81&gt;=Y81+Y76),AA81,#N/A)</f>
        <v>#N/A</v>
      </c>
      <c r="AB83" s="26"/>
      <c r="AC83" s="26" t="e">
        <f>IF(AND(AC81&gt;=AA81+AA76),AC81,#N/A)</f>
        <v>#N/A</v>
      </c>
      <c r="AD83" s="26"/>
      <c r="AE83" s="26" t="e">
        <f>IF(AND(AE81&gt;=AC81+AC76),AE81,#N/A)</f>
        <v>#N/A</v>
      </c>
      <c r="AF83" s="26"/>
      <c r="AG83" s="26" t="e">
        <f>IF(AND(AG81&gt;=AE81+AE76),AG81,#N/A)</f>
        <v>#N/A</v>
      </c>
      <c r="AH83" s="26"/>
      <c r="AI83" s="26" t="e">
        <f>IF(AND(AI81&gt;=AG81+AG76),AI81,#N/A)</f>
        <v>#N/A</v>
      </c>
      <c r="AJ83" s="26"/>
      <c r="AK83" s="26" t="e">
        <f>IF(AND(AK81&gt;=AI81+AI76),AK81,#N/A)</f>
        <v>#N/A</v>
      </c>
      <c r="AL83" s="26"/>
      <c r="AM83" s="26" t="e">
        <f>IF(AND(AM81&gt;=AK81+AK76),AM81,#N/A)</f>
        <v>#N/A</v>
      </c>
      <c r="AN83" s="26"/>
      <c r="AO83" s="26" t="e">
        <f>IF(AND(AO81&gt;=AM81+AM76),AO81,#N/A)</f>
        <v>#N/A</v>
      </c>
      <c r="AP83" s="26"/>
      <c r="AQ83" s="26" t="e">
        <f>IF(AND(AQ81&gt;=AO81+AO76),AQ81,#N/A)</f>
        <v>#N/A</v>
      </c>
      <c r="AR83" s="26"/>
      <c r="AS83" s="26" t="e">
        <f>IF(AND(AS81&gt;=AQ81+AQ76),AS81,#N/A)</f>
        <v>#N/A</v>
      </c>
      <c r="AT83" s="26"/>
      <c r="AU83" s="26" t="e">
        <f>IF(AND(AU81&gt;=AS81+AS76),AU81,#N/A)</f>
        <v>#N/A</v>
      </c>
      <c r="AV83" s="26"/>
      <c r="AW83" s="26" t="e">
        <f>IF(AND(AW81&gt;=AU81+AU76),AW81,#N/A)</f>
        <v>#N/A</v>
      </c>
      <c r="AX83" s="26"/>
      <c r="AY83" s="26" t="e">
        <f>IF(AND(AY81&gt;=AW81+AW76),AY81,#N/A)</f>
        <v>#N/A</v>
      </c>
      <c r="AZ83" s="26"/>
      <c r="BA83" s="26" t="e">
        <f>IF(AND(BA81&gt;=AY81+AY76),BA81,#N/A)</f>
        <v>#N/A</v>
      </c>
      <c r="BB83" s="26"/>
      <c r="BC83" s="26" t="e">
        <f>IF(AND(BC81&gt;=BA81+BA76),BC81,#N/A)</f>
        <v>#N/A</v>
      </c>
      <c r="BD83" s="26"/>
      <c r="BE83" s="26" t="e">
        <f>IF(AND(BE81&gt;=BC81+BC76),BE81,#N/A)</f>
        <v>#N/A</v>
      </c>
      <c r="BF83" s="26"/>
      <c r="BG83" s="26" t="e">
        <f>IF(AND(BG81&gt;=BE81+BE76),BG81,#N/A)</f>
        <v>#N/A</v>
      </c>
      <c r="BH83" s="26"/>
      <c r="BI83" s="26" t="e">
        <f>IF(AND(BI81&gt;=BG81+BG76),BI81,#N/A)</f>
        <v>#N/A</v>
      </c>
      <c r="BJ83" s="26"/>
      <c r="BK83" s="26" t="e">
        <f>IF(AND(BK81&gt;=BI81+BI76),BK81,#N/A)</f>
        <v>#N/A</v>
      </c>
      <c r="BL83" s="7"/>
    </row>
    <row r="84" spans="1:64" x14ac:dyDescent="0.2">
      <c r="A84" s="26"/>
      <c r="B84" s="26"/>
      <c r="C84" s="468" t="s">
        <v>105</v>
      </c>
      <c r="D84" s="26" t="e">
        <v>#N/A</v>
      </c>
      <c r="E84" s="26" t="e">
        <v>#N/A</v>
      </c>
      <c r="F84" s="26"/>
      <c r="G84" s="26" t="e">
        <v>#N/A</v>
      </c>
      <c r="H84" s="26"/>
      <c r="I84" s="26" t="e">
        <v>#N/A</v>
      </c>
      <c r="J84" s="26"/>
      <c r="K84" s="26" t="e">
        <f>IF(AND(K81&gt;=$I81+$I76),K81,#N/A)</f>
        <v>#N/A</v>
      </c>
      <c r="L84" s="26"/>
      <c r="M84" s="611" t="e">
        <f>IF(AND(M81&gt;=$I81+$I76),M81,#N/A)</f>
        <v>#N/A</v>
      </c>
      <c r="N84" s="611"/>
      <c r="O84" s="611"/>
      <c r="P84" s="611"/>
      <c r="Q84" s="611" t="e">
        <f>IF(AND(Q81&gt;=$I81+$I76),Q81,#N/A)</f>
        <v>#N/A</v>
      </c>
      <c r="R84" s="611"/>
      <c r="S84" s="611"/>
      <c r="T84" s="611"/>
      <c r="U84" s="26" t="e">
        <f>IF(AND(U81&gt;=$I81+$I76),U81,#N/A)</f>
        <v>#N/A</v>
      </c>
      <c r="V84" s="26"/>
      <c r="W84" s="26" t="e">
        <f>IF(AND(W81&gt;=$I81+$I76),W81,#N/A)</f>
        <v>#N/A</v>
      </c>
      <c r="X84" s="26"/>
      <c r="Y84" s="26" t="e">
        <f>IF(AND(Y81&gt;=$I81+$I76),Y81,#N/A)</f>
        <v>#N/A</v>
      </c>
      <c r="Z84" s="26"/>
      <c r="AA84" s="26" t="e">
        <f>IF(AND(AA81&gt;=$I81+$I76),AA81,#N/A)</f>
        <v>#N/A</v>
      </c>
      <c r="AB84" s="26"/>
      <c r="AC84" s="26" t="e">
        <f>IF(AND(AC81&gt;=$I81+$I76),AC81,#N/A)</f>
        <v>#N/A</v>
      </c>
      <c r="AD84" s="26"/>
      <c r="AE84" s="26" t="e">
        <f>IF(AND(AE81&gt;=$I81+$I76),AE81,#N/A)</f>
        <v>#N/A</v>
      </c>
      <c r="AF84" s="26"/>
      <c r="AG84" s="26" t="e">
        <f>IF(AND(AG81&gt;=$I81+$I76),AG81,#N/A)</f>
        <v>#N/A</v>
      </c>
      <c r="AH84" s="26"/>
      <c r="AI84" s="26" t="e">
        <f>IF(AND(AI81&gt;=$I81+$I76),AI81,#N/A)</f>
        <v>#N/A</v>
      </c>
      <c r="AJ84" s="26"/>
      <c r="AK84" s="26" t="e">
        <f>IF(AND(AK81&gt;=$I81+$I76),AK81,#N/A)</f>
        <v>#N/A</v>
      </c>
      <c r="AL84" s="26"/>
      <c r="AM84" s="26" t="e">
        <f>IF(AND(AM81&gt;=$I81+$I76),AM81,#N/A)</f>
        <v>#N/A</v>
      </c>
      <c r="AN84" s="26"/>
      <c r="AO84" s="26" t="e">
        <f>IF(AND(AO81&gt;=$I81+$I76),AO81,#N/A)</f>
        <v>#N/A</v>
      </c>
      <c r="AP84" s="26"/>
      <c r="AQ84" s="26" t="e">
        <f>IF(AND(AQ81&gt;=$I81+$I76),AQ81,#N/A)</f>
        <v>#N/A</v>
      </c>
      <c r="AR84" s="26"/>
      <c r="AS84" s="26" t="e">
        <f>IF(AND(AS81&gt;=$I81+$I76),AS81,#N/A)</f>
        <v>#N/A</v>
      </c>
      <c r="AT84" s="26"/>
      <c r="AU84" s="26" t="e">
        <f>IF(AND(AU81&gt;=$I81+$I76),AU81,#N/A)</f>
        <v>#N/A</v>
      </c>
      <c r="AV84" s="26"/>
      <c r="AW84" s="26" t="e">
        <f>IF(AND(AW81&gt;=$I81+$I76),AW81,#N/A)</f>
        <v>#N/A</v>
      </c>
      <c r="AX84" s="26"/>
      <c r="AY84" s="26" t="e">
        <f>IF(AND(AY81&gt;=$I81+$I76),AY81,#N/A)</f>
        <v>#N/A</v>
      </c>
      <c r="AZ84" s="26"/>
      <c r="BA84" s="26" t="e">
        <f>IF(AND(BA81&gt;=$I81+$I76),BA81,#N/A)</f>
        <v>#N/A</v>
      </c>
      <c r="BB84" s="26"/>
      <c r="BC84" s="26" t="e">
        <f>IF(AND(BC81&gt;=$I81+$I76),BC81,#N/A)</f>
        <v>#N/A</v>
      </c>
      <c r="BD84" s="26"/>
      <c r="BE84" s="26" t="e">
        <f>IF(AND(BE81&gt;=$I81+$I76),BE81,#N/A)</f>
        <v>#N/A</v>
      </c>
      <c r="BF84" s="26"/>
      <c r="BG84" s="26" t="e">
        <f>IF(AND(BG81&gt;=$I81+$I76),BG81,#N/A)</f>
        <v>#N/A</v>
      </c>
      <c r="BH84" s="26"/>
      <c r="BI84" s="26" t="e">
        <f>IF(AND(BI81&gt;=$I81+$I76),BI81,#N/A)</f>
        <v>#N/A</v>
      </c>
      <c r="BJ84" s="26"/>
      <c r="BK84" s="26" t="e">
        <f>IF(AND(BK81&gt;=$I81+$I76),BK81,#N/A)</f>
        <v>#N/A</v>
      </c>
      <c r="BL84" s="7"/>
    </row>
    <row r="85" spans="1:64" x14ac:dyDescent="0.2">
      <c r="A85" s="26"/>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row>
    <row r="86" spans="1:64" x14ac:dyDescent="0.2">
      <c r="A86" s="27"/>
    </row>
    <row r="87" spans="1:64" x14ac:dyDescent="0.2">
      <c r="A87" s="27"/>
    </row>
    <row r="88" spans="1:64" x14ac:dyDescent="0.2">
      <c r="A88" s="27">
        <v>3</v>
      </c>
    </row>
    <row r="89" spans="1:64" x14ac:dyDescent="0.2">
      <c r="A89" s="27">
        <v>4</v>
      </c>
    </row>
    <row r="90" spans="1:64" x14ac:dyDescent="0.2">
      <c r="A90" s="27">
        <v>5</v>
      </c>
    </row>
    <row r="91" spans="1:64" x14ac:dyDescent="0.2">
      <c r="A91" s="27">
        <v>6</v>
      </c>
    </row>
    <row r="92" spans="1:64" x14ac:dyDescent="0.2">
      <c r="A92" s="27">
        <v>7</v>
      </c>
    </row>
    <row r="93" spans="1:64" x14ac:dyDescent="0.2">
      <c r="A93" s="27">
        <v>8</v>
      </c>
    </row>
    <row r="94" spans="1:64" x14ac:dyDescent="0.2">
      <c r="A94" s="27">
        <v>9</v>
      </c>
    </row>
    <row r="95" spans="1:64" x14ac:dyDescent="0.2">
      <c r="A95" s="27">
        <v>10</v>
      </c>
    </row>
    <row r="96" spans="1:64" x14ac:dyDescent="0.2">
      <c r="A96" s="27">
        <v>11</v>
      </c>
    </row>
    <row r="97" spans="1:1" x14ac:dyDescent="0.2">
      <c r="A97" s="27">
        <v>12</v>
      </c>
    </row>
    <row r="98" spans="1:1" x14ac:dyDescent="0.2">
      <c r="A98" s="27">
        <v>13</v>
      </c>
    </row>
    <row r="99" spans="1:1" x14ac:dyDescent="0.2">
      <c r="A99" s="27">
        <v>14</v>
      </c>
    </row>
    <row r="100" spans="1:1" x14ac:dyDescent="0.2">
      <c r="A100" s="27">
        <v>15</v>
      </c>
    </row>
    <row r="101" spans="1:1" x14ac:dyDescent="0.2">
      <c r="A101" s="27">
        <v>16</v>
      </c>
    </row>
    <row r="102" spans="1:1" x14ac:dyDescent="0.2">
      <c r="A102" s="27">
        <v>17</v>
      </c>
    </row>
  </sheetData>
  <sheetProtection sheet="1" selectLockedCells="1"/>
  <mergeCells count="331">
    <mergeCell ref="M25:N25"/>
    <mergeCell ref="Q25:R25"/>
    <mergeCell ref="M68:N68"/>
    <mergeCell ref="M69:N69"/>
    <mergeCell ref="O68:P68"/>
    <mergeCell ref="O69:P69"/>
    <mergeCell ref="Q68:R68"/>
    <mergeCell ref="Q69:R69"/>
    <mergeCell ref="S68:T68"/>
    <mergeCell ref="S69:T69"/>
    <mergeCell ref="M48:N48"/>
    <mergeCell ref="M49:N49"/>
    <mergeCell ref="S60:T60"/>
    <mergeCell ref="Q56:R56"/>
    <mergeCell ref="Q57:R57"/>
    <mergeCell ref="Q58:R58"/>
    <mergeCell ref="Q59:R59"/>
    <mergeCell ref="Q60:R60"/>
    <mergeCell ref="O54:P54"/>
    <mergeCell ref="O55:P55"/>
    <mergeCell ref="O56:P56"/>
    <mergeCell ref="O57:P57"/>
    <mergeCell ref="O58:P58"/>
    <mergeCell ref="O59:P59"/>
    <mergeCell ref="M76:N76"/>
    <mergeCell ref="O76:P76"/>
    <mergeCell ref="Q76:R76"/>
    <mergeCell ref="S76:T76"/>
    <mergeCell ref="M63:N63"/>
    <mergeCell ref="O63:P63"/>
    <mergeCell ref="Q63:R63"/>
    <mergeCell ref="S63:T63"/>
    <mergeCell ref="O67:P67"/>
    <mergeCell ref="S67:T67"/>
    <mergeCell ref="M67:N67"/>
    <mergeCell ref="Q67:R67"/>
    <mergeCell ref="BF61:BF62"/>
    <mergeCell ref="BG61:BG62"/>
    <mergeCell ref="BJ61:BJ62"/>
    <mergeCell ref="BK61:BK62"/>
    <mergeCell ref="AS61:AS62"/>
    <mergeCell ref="AT61:AT62"/>
    <mergeCell ref="AU61:AU62"/>
    <mergeCell ref="AV61:AV62"/>
    <mergeCell ref="AW61:AW62"/>
    <mergeCell ref="AX61:AX62"/>
    <mergeCell ref="AY61:AY62"/>
    <mergeCell ref="AZ61:AZ62"/>
    <mergeCell ref="BA61:BA62"/>
    <mergeCell ref="BH61:BH62"/>
    <mergeCell ref="BI61:BI62"/>
    <mergeCell ref="AN61:AN62"/>
    <mergeCell ref="AO61:AO62"/>
    <mergeCell ref="AP61:AP62"/>
    <mergeCell ref="AQ61:AQ62"/>
    <mergeCell ref="AR61:AR62"/>
    <mergeCell ref="BB61:BB62"/>
    <mergeCell ref="BC61:BC62"/>
    <mergeCell ref="BD61:BD62"/>
    <mergeCell ref="BE61:BE62"/>
    <mergeCell ref="AE61:AE62"/>
    <mergeCell ref="AF61:AF62"/>
    <mergeCell ref="AG61:AG62"/>
    <mergeCell ref="AH61:AH62"/>
    <mergeCell ref="AI61:AI62"/>
    <mergeCell ref="AJ61:AJ62"/>
    <mergeCell ref="AK61:AK62"/>
    <mergeCell ref="AL61:AL62"/>
    <mergeCell ref="AM61:AM62"/>
    <mergeCell ref="V61:V62"/>
    <mergeCell ref="W61:W62"/>
    <mergeCell ref="X61:X62"/>
    <mergeCell ref="Y61:Y62"/>
    <mergeCell ref="Z61:Z62"/>
    <mergeCell ref="AA61:AA62"/>
    <mergeCell ref="AB61:AB62"/>
    <mergeCell ref="AC61:AC62"/>
    <mergeCell ref="AD61:AD62"/>
    <mergeCell ref="B61:B62"/>
    <mergeCell ref="D61:D62"/>
    <mergeCell ref="E61:E62"/>
    <mergeCell ref="F61:F62"/>
    <mergeCell ref="G61:G62"/>
    <mergeCell ref="H61:H62"/>
    <mergeCell ref="I61:I62"/>
    <mergeCell ref="J61:J62"/>
    <mergeCell ref="K61:K62"/>
    <mergeCell ref="S77:T77"/>
    <mergeCell ref="S78:T78"/>
    <mergeCell ref="S79:T79"/>
    <mergeCell ref="S80:T80"/>
    <mergeCell ref="Q77:R77"/>
    <mergeCell ref="Q78:R78"/>
    <mergeCell ref="Q79:R79"/>
    <mergeCell ref="Q80:R80"/>
    <mergeCell ref="Q81:R81"/>
    <mergeCell ref="S81:T81"/>
    <mergeCell ref="O78:P78"/>
    <mergeCell ref="O79:P79"/>
    <mergeCell ref="O80:P80"/>
    <mergeCell ref="O81:P81"/>
    <mergeCell ref="M77:N77"/>
    <mergeCell ref="M78:N78"/>
    <mergeCell ref="M79:N79"/>
    <mergeCell ref="M80:N80"/>
    <mergeCell ref="M81:N81"/>
    <mergeCell ref="O77:P77"/>
    <mergeCell ref="D24:E24"/>
    <mergeCell ref="Q64:R64"/>
    <mergeCell ref="M64:N64"/>
    <mergeCell ref="S64:T64"/>
    <mergeCell ref="L27:N27"/>
    <mergeCell ref="O27:R27"/>
    <mergeCell ref="S27:U27"/>
    <mergeCell ref="M75:N75"/>
    <mergeCell ref="O75:P75"/>
    <mergeCell ref="Q75:R75"/>
    <mergeCell ref="S75:T75"/>
    <mergeCell ref="S54:T54"/>
    <mergeCell ref="S55:T55"/>
    <mergeCell ref="S56:T56"/>
    <mergeCell ref="S57:T57"/>
    <mergeCell ref="S58:T58"/>
    <mergeCell ref="M51:N51"/>
    <mergeCell ref="O51:P51"/>
    <mergeCell ref="L61:L62"/>
    <mergeCell ref="M61:N62"/>
    <mergeCell ref="O61:P62"/>
    <mergeCell ref="Q61:R62"/>
    <mergeCell ref="S61:T62"/>
    <mergeCell ref="U61:U62"/>
    <mergeCell ref="O60:P60"/>
    <mergeCell ref="M56:N56"/>
    <mergeCell ref="M57:N57"/>
    <mergeCell ref="M58:N58"/>
    <mergeCell ref="M59:N59"/>
    <mergeCell ref="S59:T59"/>
    <mergeCell ref="M60:N60"/>
    <mergeCell ref="S47:T47"/>
    <mergeCell ref="M44:N44"/>
    <mergeCell ref="O44:P44"/>
    <mergeCell ref="Q44:R44"/>
    <mergeCell ref="S53:T53"/>
    <mergeCell ref="Q53:R53"/>
    <mergeCell ref="O53:P53"/>
    <mergeCell ref="M54:N54"/>
    <mergeCell ref="M55:N55"/>
    <mergeCell ref="Q54:R54"/>
    <mergeCell ref="Q55:R55"/>
    <mergeCell ref="S48:T48"/>
    <mergeCell ref="S49:T49"/>
    <mergeCell ref="S50:T50"/>
    <mergeCell ref="S51:T51"/>
    <mergeCell ref="S52:T52"/>
    <mergeCell ref="O52:P52"/>
    <mergeCell ref="M52:N52"/>
    <mergeCell ref="M53:N53"/>
    <mergeCell ref="Q52:R52"/>
    <mergeCell ref="Q51:R51"/>
    <mergeCell ref="Q48:R48"/>
    <mergeCell ref="Q49:R49"/>
    <mergeCell ref="Q50:R50"/>
    <mergeCell ref="S41:T41"/>
    <mergeCell ref="S42:T42"/>
    <mergeCell ref="Q43:R43"/>
    <mergeCell ref="S33:T33"/>
    <mergeCell ref="S34:T34"/>
    <mergeCell ref="S35:T35"/>
    <mergeCell ref="S36:T36"/>
    <mergeCell ref="S37:T37"/>
    <mergeCell ref="M50:N50"/>
    <mergeCell ref="O45:P45"/>
    <mergeCell ref="O46:P46"/>
    <mergeCell ref="O47:P47"/>
    <mergeCell ref="O48:P48"/>
    <mergeCell ref="O49:P49"/>
    <mergeCell ref="O50:P50"/>
    <mergeCell ref="S43:T43"/>
    <mergeCell ref="S44:T44"/>
    <mergeCell ref="M45:N45"/>
    <mergeCell ref="M46:N46"/>
    <mergeCell ref="M47:N47"/>
    <mergeCell ref="Q45:R45"/>
    <mergeCell ref="Q46:R46"/>
    <mergeCell ref="Q47:R47"/>
    <mergeCell ref="S45:T45"/>
    <mergeCell ref="S46:T46"/>
    <mergeCell ref="O43:P43"/>
    <mergeCell ref="M43:N43"/>
    <mergeCell ref="M31:N31"/>
    <mergeCell ref="S38:T38"/>
    <mergeCell ref="S39:T39"/>
    <mergeCell ref="S40:T40"/>
    <mergeCell ref="M32:N32"/>
    <mergeCell ref="M33:N33"/>
    <mergeCell ref="M34:N34"/>
    <mergeCell ref="M35:N35"/>
    <mergeCell ref="Q31:R31"/>
    <mergeCell ref="Q32:R32"/>
    <mergeCell ref="S31:T31"/>
    <mergeCell ref="S32:T32"/>
    <mergeCell ref="Q33:R33"/>
    <mergeCell ref="Q34:R34"/>
    <mergeCell ref="O31:P31"/>
    <mergeCell ref="O32:P32"/>
    <mergeCell ref="O33:P33"/>
    <mergeCell ref="O34:P34"/>
    <mergeCell ref="O35:P35"/>
    <mergeCell ref="Q35:R35"/>
    <mergeCell ref="Q36:R36"/>
    <mergeCell ref="Q37:R37"/>
    <mergeCell ref="Q38:R38"/>
    <mergeCell ref="Q39:R39"/>
    <mergeCell ref="Q40:R40"/>
    <mergeCell ref="M42:N42"/>
    <mergeCell ref="O42:P42"/>
    <mergeCell ref="O38:P38"/>
    <mergeCell ref="O39:P39"/>
    <mergeCell ref="O40:P40"/>
    <mergeCell ref="M41:N41"/>
    <mergeCell ref="O41:P41"/>
    <mergeCell ref="M36:N36"/>
    <mergeCell ref="M37:N37"/>
    <mergeCell ref="M38:N38"/>
    <mergeCell ref="M39:N39"/>
    <mergeCell ref="M40:N40"/>
    <mergeCell ref="O36:P36"/>
    <mergeCell ref="O37:P37"/>
    <mergeCell ref="Q41:R41"/>
    <mergeCell ref="Q42:R42"/>
    <mergeCell ref="M29:N29"/>
    <mergeCell ref="M30:N30"/>
    <mergeCell ref="L26:N26"/>
    <mergeCell ref="O26:R26"/>
    <mergeCell ref="S9:T9"/>
    <mergeCell ref="S25:T25"/>
    <mergeCell ref="M28:N28"/>
    <mergeCell ref="O28:P28"/>
    <mergeCell ref="Q28:R28"/>
    <mergeCell ref="Q29:R29"/>
    <mergeCell ref="Q30:R30"/>
    <mergeCell ref="S28:T28"/>
    <mergeCell ref="S29:T29"/>
    <mergeCell ref="S30:T30"/>
    <mergeCell ref="P10:Q10"/>
    <mergeCell ref="O29:P29"/>
    <mergeCell ref="O30:P30"/>
    <mergeCell ref="C9:L11"/>
    <mergeCell ref="S26:U26"/>
    <mergeCell ref="F26:G26"/>
    <mergeCell ref="H26:I26"/>
    <mergeCell ref="J26:K26"/>
    <mergeCell ref="D27:E27"/>
    <mergeCell ref="F27:G27"/>
    <mergeCell ref="D26:E26"/>
    <mergeCell ref="AD26:AE26"/>
    <mergeCell ref="AF26:AG26"/>
    <mergeCell ref="AH26:AI26"/>
    <mergeCell ref="AJ26:AK26"/>
    <mergeCell ref="F24:G24"/>
    <mergeCell ref="BB26:BC26"/>
    <mergeCell ref="BB27:BC27"/>
    <mergeCell ref="BD26:BE26"/>
    <mergeCell ref="BD27:BE27"/>
    <mergeCell ref="AN27:AO27"/>
    <mergeCell ref="AP27:AQ27"/>
    <mergeCell ref="AR27:AS27"/>
    <mergeCell ref="AT27:AU27"/>
    <mergeCell ref="AV27:AW27"/>
    <mergeCell ref="AN26:AO26"/>
    <mergeCell ref="AP26:AQ26"/>
    <mergeCell ref="AR26:AS26"/>
    <mergeCell ref="AT26:AU26"/>
    <mergeCell ref="AV26:AW26"/>
    <mergeCell ref="AX26:AY26"/>
    <mergeCell ref="AX27:AY27"/>
    <mergeCell ref="AZ26:BA26"/>
    <mergeCell ref="AZ27:BA27"/>
    <mergeCell ref="BH26:BI26"/>
    <mergeCell ref="BH27:BI27"/>
    <mergeCell ref="H24:BK24"/>
    <mergeCell ref="AL26:AM26"/>
    <mergeCell ref="H27:I27"/>
    <mergeCell ref="J27:K27"/>
    <mergeCell ref="V27:W27"/>
    <mergeCell ref="X27:Y27"/>
    <mergeCell ref="Z27:AA27"/>
    <mergeCell ref="AB27:AC27"/>
    <mergeCell ref="V26:W26"/>
    <mergeCell ref="X26:Y26"/>
    <mergeCell ref="Z26:AA26"/>
    <mergeCell ref="AB26:AC26"/>
    <mergeCell ref="AD27:AE27"/>
    <mergeCell ref="AF27:AG27"/>
    <mergeCell ref="AH27:AI27"/>
    <mergeCell ref="BF26:BG26"/>
    <mergeCell ref="BF27:BG27"/>
    <mergeCell ref="BJ26:BK26"/>
    <mergeCell ref="BJ27:BK27"/>
    <mergeCell ref="O25:P25"/>
    <mergeCell ref="AJ27:AK27"/>
    <mergeCell ref="AL27:AM27"/>
    <mergeCell ref="N12:T12"/>
    <mergeCell ref="N14:R14"/>
    <mergeCell ref="S14:T14"/>
    <mergeCell ref="N13:T13"/>
    <mergeCell ref="N15:R15"/>
    <mergeCell ref="S15:T15"/>
    <mergeCell ref="O3:T3"/>
    <mergeCell ref="N4:T4"/>
    <mergeCell ref="N5:T5"/>
    <mergeCell ref="N6:T6"/>
    <mergeCell ref="N7:T7"/>
    <mergeCell ref="N8:N9"/>
    <mergeCell ref="R10:R11"/>
    <mergeCell ref="S8:T8"/>
    <mergeCell ref="P9:Q9"/>
    <mergeCell ref="P8:Q8"/>
    <mergeCell ref="P11:Q11"/>
    <mergeCell ref="S82:T82"/>
    <mergeCell ref="S83:T83"/>
    <mergeCell ref="S84:T84"/>
    <mergeCell ref="M82:N82"/>
    <mergeCell ref="M83:N83"/>
    <mergeCell ref="M84:N84"/>
    <mergeCell ref="O82:P82"/>
    <mergeCell ref="O83:P83"/>
    <mergeCell ref="O84:P84"/>
    <mergeCell ref="Q82:R82"/>
    <mergeCell ref="Q83:R83"/>
    <mergeCell ref="Q84:R84"/>
  </mergeCells>
  <dataValidations count="2">
    <dataValidation type="list" allowBlank="1" showInputMessage="1" showErrorMessage="1" sqref="D55:M58 U41:BK41 U29:BK39 U43:BK44 U52:BK53 S46:S50 AE59 G59 I59 K59 U59 U55:BK58 W59 Y59 AA59 AC59 E59 BE59 BC59 AI59 AK59 AM59 AO59 AQ59 AS59 AU59 AW59 AY59 BA59 AG59 U60:BK61 D29:M39 D41:M41 O29:O39 O41 Q29:Q39 Q41 O43:O44 D43:M44 Q43:Q44 S29:S39 S41 S43:S44 D46:M50 O46:O50 Q46:Q50 S52:S53 O52:O53 D52:M53 Q52:Q53 U46:BK50 BK59 O55:O58 S60:S61 O60:O61 S55:S58 Q55:Q61 D60:M61 BG59 BI59 M59" xr:uid="{00000000-0002-0000-0500-000000000000}">
      <formula1>Scores_IMA</formula1>
    </dataValidation>
    <dataValidation operator="greaterThan" allowBlank="1" showInputMessage="1" showErrorMessage="1" sqref="O27 BJ27 S27 V27 X27 Z27 AB27 AD27 AF27 AH27 D27:L27 AL27 AJ27 AP27 AN27 AR27 AV27 AX27 AZ27 BB27 BD27 BF27 AT27" xr:uid="{00000000-0002-0000-0500-000001000000}"/>
  </dataValidations>
  <pageMargins left="0.70866141732283472" right="0.70866141732283472" top="0.74803149606299213" bottom="0.74803149606299213" header="0.31496062992125984" footer="0.31496062992125984"/>
  <pageSetup scale="27"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AJ80"/>
  <sheetViews>
    <sheetView zoomScale="70" zoomScaleNormal="70" workbookViewId="0">
      <selection activeCell="D24" sqref="D24"/>
    </sheetView>
  </sheetViews>
  <sheetFormatPr baseColWidth="10" defaultColWidth="11.42578125" defaultRowHeight="14.25" x14ac:dyDescent="0.2"/>
  <cols>
    <col min="1" max="1" width="2.5703125" style="6" customWidth="1"/>
    <col min="2" max="2" width="3.42578125" style="6" customWidth="1"/>
    <col min="3" max="3" width="47.42578125" style="6" customWidth="1"/>
    <col min="4" max="12" width="15.28515625" style="6" customWidth="1"/>
    <col min="13" max="13" width="5.5703125" style="6" customWidth="1"/>
    <col min="14" max="15" width="10.28515625" style="6" customWidth="1"/>
    <col min="16" max="17" width="5.5703125" style="6" customWidth="1"/>
    <col min="18" max="18" width="10.28515625" style="6" customWidth="1"/>
    <col min="19" max="20" width="8" style="6" customWidth="1"/>
    <col min="21" max="35" width="15.28515625" style="6" customWidth="1"/>
    <col min="36" max="16384" width="11.42578125" style="6"/>
  </cols>
  <sheetData>
    <row r="1" spans="1:36"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thickBo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27" customHeight="1" x14ac:dyDescent="0.2">
      <c r="A3" s="7"/>
      <c r="B3" s="7"/>
      <c r="C3" s="7"/>
      <c r="D3" s="7"/>
      <c r="E3" s="7"/>
      <c r="F3" s="7"/>
      <c r="G3" s="7"/>
      <c r="H3" s="7"/>
      <c r="I3" s="7"/>
      <c r="J3" s="7"/>
      <c r="K3" s="7"/>
      <c r="L3" s="7"/>
      <c r="M3" s="7"/>
      <c r="N3" s="88" t="s">
        <v>8</v>
      </c>
      <c r="O3" s="908" t="str">
        <f>IF(IDENTIFICATION!D20=0,"",IDENTIFICATION!D20)</f>
        <v/>
      </c>
      <c r="P3" s="908"/>
      <c r="Q3" s="908"/>
      <c r="R3" s="908"/>
      <c r="S3" s="908"/>
      <c r="T3" s="909"/>
      <c r="U3" s="7"/>
      <c r="V3" s="7"/>
      <c r="W3" s="7"/>
      <c r="X3" s="7"/>
      <c r="Y3" s="7"/>
      <c r="Z3" s="7"/>
      <c r="AA3" s="7"/>
      <c r="AB3" s="7"/>
      <c r="AC3" s="7"/>
      <c r="AD3" s="7"/>
      <c r="AE3" s="7"/>
      <c r="AF3" s="7"/>
      <c r="AG3" s="7"/>
      <c r="AH3" s="7"/>
      <c r="AI3" s="7"/>
      <c r="AJ3" s="7"/>
    </row>
    <row r="4" spans="1:36" ht="9" customHeight="1" x14ac:dyDescent="0.2">
      <c r="A4" s="7"/>
      <c r="B4" s="7"/>
      <c r="C4" s="7"/>
      <c r="D4" s="7"/>
      <c r="E4" s="7"/>
      <c r="F4" s="7"/>
      <c r="G4" s="7"/>
      <c r="H4" s="7"/>
      <c r="I4" s="7"/>
      <c r="J4" s="7"/>
      <c r="K4" s="7"/>
      <c r="L4" s="7"/>
      <c r="M4" s="7"/>
      <c r="N4" s="905" t="s">
        <v>9</v>
      </c>
      <c r="O4" s="910"/>
      <c r="P4" s="910"/>
      <c r="Q4" s="910"/>
      <c r="R4" s="910"/>
      <c r="S4" s="910"/>
      <c r="T4" s="911"/>
      <c r="U4" s="7"/>
      <c r="V4" s="7"/>
      <c r="W4" s="7"/>
      <c r="X4" s="7"/>
      <c r="Y4" s="7"/>
      <c r="Z4" s="7"/>
      <c r="AA4" s="7"/>
      <c r="AB4" s="7"/>
      <c r="AC4" s="7"/>
      <c r="AD4" s="7"/>
      <c r="AE4" s="7"/>
      <c r="AF4" s="7"/>
      <c r="AG4" s="7"/>
      <c r="AH4" s="7"/>
      <c r="AI4" s="7"/>
      <c r="AJ4" s="7"/>
    </row>
    <row r="5" spans="1:36" ht="18" customHeight="1" x14ac:dyDescent="0.2">
      <c r="A5" s="7"/>
      <c r="B5" s="7"/>
      <c r="C5" s="7"/>
      <c r="D5" s="7"/>
      <c r="E5" s="7"/>
      <c r="F5" s="7"/>
      <c r="G5" s="7"/>
      <c r="H5" s="7"/>
      <c r="I5" s="7"/>
      <c r="J5" s="7"/>
      <c r="K5" s="7"/>
      <c r="L5" s="7"/>
      <c r="M5" s="7"/>
      <c r="N5" s="912" t="str">
        <f>IF(IDENTIFICATION!C22=0,"",IDENTIFICATION!C22)</f>
        <v/>
      </c>
      <c r="O5" s="913"/>
      <c r="P5" s="913"/>
      <c r="Q5" s="913"/>
      <c r="R5" s="913"/>
      <c r="S5" s="913"/>
      <c r="T5" s="914"/>
      <c r="U5" s="7"/>
      <c r="V5" s="7"/>
      <c r="W5" s="7"/>
      <c r="X5" s="7"/>
      <c r="Y5" s="7"/>
      <c r="Z5" s="7"/>
      <c r="AA5" s="7"/>
      <c r="AB5" s="7"/>
      <c r="AC5" s="7"/>
      <c r="AD5" s="7"/>
      <c r="AE5" s="7"/>
      <c r="AF5" s="7"/>
      <c r="AG5" s="7"/>
      <c r="AH5" s="7"/>
      <c r="AI5" s="7"/>
      <c r="AJ5" s="7"/>
    </row>
    <row r="6" spans="1:36" ht="9" customHeight="1" x14ac:dyDescent="0.2">
      <c r="A6" s="7"/>
      <c r="B6" s="7"/>
      <c r="C6" s="7"/>
      <c r="D6" s="7"/>
      <c r="E6" s="7"/>
      <c r="F6" s="7"/>
      <c r="G6" s="7"/>
      <c r="H6" s="7"/>
      <c r="I6" s="7"/>
      <c r="J6" s="7"/>
      <c r="K6" s="7"/>
      <c r="L6" s="7"/>
      <c r="M6" s="7"/>
      <c r="N6" s="905" t="s">
        <v>10</v>
      </c>
      <c r="O6" s="910"/>
      <c r="P6" s="910"/>
      <c r="Q6" s="910"/>
      <c r="R6" s="910"/>
      <c r="S6" s="910"/>
      <c r="T6" s="911"/>
      <c r="U6" s="7"/>
      <c r="V6" s="7"/>
      <c r="W6" s="7"/>
      <c r="X6" s="7"/>
      <c r="Y6" s="7"/>
      <c r="Z6" s="7"/>
      <c r="AA6" s="7"/>
      <c r="AB6" s="7"/>
      <c r="AC6" s="7"/>
      <c r="AD6" s="7"/>
      <c r="AE6" s="7"/>
      <c r="AF6" s="7"/>
      <c r="AG6" s="7"/>
      <c r="AH6" s="7"/>
      <c r="AI6" s="7"/>
      <c r="AJ6" s="7"/>
    </row>
    <row r="7" spans="1:36" ht="18" customHeight="1" x14ac:dyDescent="0.2">
      <c r="A7" s="7"/>
      <c r="B7" s="7"/>
      <c r="C7" s="33" t="s">
        <v>244</v>
      </c>
      <c r="D7" s="7"/>
      <c r="E7" s="7"/>
      <c r="F7" s="7"/>
      <c r="G7" s="7"/>
      <c r="H7" s="7"/>
      <c r="I7" s="7"/>
      <c r="J7" s="7"/>
      <c r="K7" s="7"/>
      <c r="L7" s="7"/>
      <c r="M7" s="7"/>
      <c r="N7" s="912" t="str">
        <f>IF(IDENTIFICATION!C24=0,"",IDENTIFICATION!C24)</f>
        <v/>
      </c>
      <c r="O7" s="607"/>
      <c r="P7" s="607"/>
      <c r="Q7" s="607"/>
      <c r="R7" s="607"/>
      <c r="S7" s="607"/>
      <c r="T7" s="915"/>
      <c r="U7" s="7"/>
      <c r="V7" s="7"/>
      <c r="W7" s="7"/>
      <c r="X7" s="7"/>
      <c r="Y7" s="7"/>
      <c r="Z7" s="7"/>
      <c r="AA7" s="7"/>
      <c r="AB7" s="7"/>
      <c r="AC7" s="7"/>
      <c r="AD7" s="7"/>
      <c r="AE7" s="7"/>
      <c r="AF7" s="7"/>
      <c r="AG7" s="7"/>
      <c r="AH7" s="7"/>
      <c r="AI7" s="7"/>
      <c r="AJ7" s="7"/>
    </row>
    <row r="8" spans="1:36" ht="9" customHeight="1" x14ac:dyDescent="0.2">
      <c r="A8" s="7"/>
      <c r="B8" s="7"/>
      <c r="C8" s="7"/>
      <c r="D8" s="7"/>
      <c r="E8" s="7"/>
      <c r="F8" s="7"/>
      <c r="G8" s="7"/>
      <c r="H8" s="7"/>
      <c r="I8" s="7"/>
      <c r="J8" s="7"/>
      <c r="K8" s="7"/>
      <c r="L8" s="7"/>
      <c r="M8" s="7"/>
      <c r="N8" s="551" t="s">
        <v>11</v>
      </c>
      <c r="O8" s="248" t="s">
        <v>3</v>
      </c>
      <c r="P8" s="693" t="s">
        <v>4</v>
      </c>
      <c r="Q8" s="694"/>
      <c r="R8" s="250" t="s">
        <v>245</v>
      </c>
      <c r="S8" s="624" t="s">
        <v>12</v>
      </c>
      <c r="T8" s="903"/>
      <c r="U8" s="7"/>
      <c r="V8" s="7"/>
      <c r="W8" s="7"/>
      <c r="X8" s="7"/>
      <c r="Y8" s="7"/>
      <c r="Z8" s="7"/>
      <c r="AA8" s="7"/>
      <c r="AB8" s="7"/>
      <c r="AC8" s="7"/>
      <c r="AD8" s="7"/>
      <c r="AE8" s="7"/>
      <c r="AF8" s="7"/>
      <c r="AG8" s="7"/>
      <c r="AH8" s="7"/>
      <c r="AI8" s="7"/>
      <c r="AJ8" s="7"/>
    </row>
    <row r="9" spans="1:36" ht="18" customHeight="1" x14ac:dyDescent="0.2">
      <c r="A9" s="7"/>
      <c r="B9" s="29"/>
      <c r="C9" s="37" t="s">
        <v>246</v>
      </c>
      <c r="D9" s="29"/>
      <c r="E9" s="30"/>
      <c r="F9" s="30"/>
      <c r="G9" s="30"/>
      <c r="H9" s="30"/>
      <c r="I9" s="30"/>
      <c r="J9" s="30"/>
      <c r="K9" s="30"/>
      <c r="L9" s="30"/>
      <c r="M9" s="30"/>
      <c r="N9" s="551"/>
      <c r="O9" s="249" t="str">
        <f>IF(IDENTIFICATION!D26=0,"",IDENTIFICATION!D26)</f>
        <v/>
      </c>
      <c r="P9" s="692" t="str">
        <f>IF(IDENTIFICATION!E26=0,"",IDENTIFICATION!E26)</f>
        <v/>
      </c>
      <c r="Q9" s="692"/>
      <c r="R9" s="120" t="str">
        <f>IF(IDENTIFICATION!F26=0,"",IDENTIFICATION!F26)</f>
        <v/>
      </c>
      <c r="S9" s="695" t="str">
        <f>IF(IDENTIFICATION!G26=0,"",IDENTIFICATION!G26)</f>
        <v/>
      </c>
      <c r="T9" s="904"/>
      <c r="U9" s="7"/>
      <c r="V9" s="7"/>
      <c r="W9" s="7"/>
      <c r="X9" s="7"/>
      <c r="Y9" s="7"/>
      <c r="Z9" s="7"/>
      <c r="AA9" s="7"/>
      <c r="AB9" s="7"/>
      <c r="AC9" s="7"/>
      <c r="AD9" s="7"/>
      <c r="AE9" s="7"/>
      <c r="AF9" s="7"/>
      <c r="AG9" s="7"/>
      <c r="AH9" s="7"/>
      <c r="AI9" s="7"/>
      <c r="AJ9" s="7"/>
    </row>
    <row r="10" spans="1:36" ht="9" customHeight="1" x14ac:dyDescent="0.2">
      <c r="A10" s="7"/>
      <c r="B10" s="29"/>
      <c r="C10" s="29"/>
      <c r="D10" s="29"/>
      <c r="E10" s="30"/>
      <c r="F10" s="30"/>
      <c r="G10" s="30"/>
      <c r="H10" s="30"/>
      <c r="I10" s="30"/>
      <c r="J10" s="30"/>
      <c r="K10" s="30"/>
      <c r="L10" s="30"/>
      <c r="M10" s="30"/>
      <c r="N10" s="905" t="s">
        <v>13</v>
      </c>
      <c r="O10" s="624"/>
      <c r="P10" s="624"/>
      <c r="Q10" s="624"/>
      <c r="R10" s="631" t="s">
        <v>14</v>
      </c>
      <c r="S10" s="246" t="s">
        <v>3</v>
      </c>
      <c r="T10" s="87" t="s">
        <v>4</v>
      </c>
      <c r="U10" s="7"/>
      <c r="V10" s="7"/>
      <c r="W10" s="7"/>
      <c r="X10" s="7"/>
      <c r="Y10" s="7"/>
      <c r="Z10" s="7"/>
      <c r="AA10" s="7"/>
      <c r="AB10" s="7"/>
      <c r="AC10" s="7"/>
      <c r="AD10" s="7"/>
      <c r="AE10" s="7"/>
      <c r="AF10" s="7"/>
      <c r="AG10" s="7"/>
      <c r="AH10" s="7"/>
      <c r="AI10" s="7"/>
      <c r="AJ10" s="7"/>
    </row>
    <row r="11" spans="1:36" ht="18" customHeight="1" x14ac:dyDescent="0.2">
      <c r="A11" s="7"/>
      <c r="B11" s="29"/>
      <c r="C11" s="6" t="s">
        <v>247</v>
      </c>
      <c r="D11" s="29"/>
      <c r="E11" s="30"/>
      <c r="F11" s="30"/>
      <c r="G11" s="30"/>
      <c r="H11" s="30"/>
      <c r="I11" s="30"/>
      <c r="J11" s="30"/>
      <c r="K11" s="30"/>
      <c r="L11" s="30"/>
      <c r="M11" s="30"/>
      <c r="N11" s="262" t="str">
        <f>IF(IDENTIFICATION!C28=0,"",IDENTIFICATION!C28)</f>
        <v/>
      </c>
      <c r="O11" s="263" t="str">
        <f>IF(IDENTIFICATION!D28=0,"",IDENTIFICATION!D28)</f>
        <v/>
      </c>
      <c r="P11" s="689" t="str">
        <f>IF(IDENTIFICATION!E28=0,"",IDENTIFICATION!E28)</f>
        <v/>
      </c>
      <c r="Q11" s="689"/>
      <c r="R11" s="632"/>
      <c r="S11" s="269" t="str">
        <f>IF(IDENTIFICATION!G28=0,"",IDENTIFICATION!G28)</f>
        <v/>
      </c>
      <c r="T11" s="264" t="str">
        <f>IF(IDENTIFICATION!H28=0,"",IDENTIFICATION!H28)</f>
        <v/>
      </c>
      <c r="U11" s="7"/>
      <c r="V11" s="7"/>
      <c r="W11" s="7"/>
      <c r="X11" s="7"/>
      <c r="Y11" s="7"/>
      <c r="Z11" s="7"/>
      <c r="AA11" s="7"/>
      <c r="AB11" s="7"/>
      <c r="AC11" s="7"/>
      <c r="AD11" s="7"/>
      <c r="AE11" s="7"/>
      <c r="AF11" s="7"/>
      <c r="AG11" s="7"/>
      <c r="AH11" s="7"/>
      <c r="AI11" s="7"/>
      <c r="AJ11" s="7"/>
    </row>
    <row r="12" spans="1:36" ht="7.5" customHeight="1" x14ac:dyDescent="0.2">
      <c r="A12" s="7"/>
      <c r="B12" s="7"/>
      <c r="C12" s="9"/>
      <c r="D12" s="16"/>
      <c r="E12" s="16"/>
      <c r="F12" s="8"/>
      <c r="G12" s="8"/>
      <c r="H12" s="8"/>
      <c r="I12" s="8"/>
      <c r="J12" s="7"/>
      <c r="K12" s="7"/>
      <c r="L12" s="7"/>
      <c r="M12" s="7"/>
      <c r="N12" s="518" t="s">
        <v>15</v>
      </c>
      <c r="O12" s="519"/>
      <c r="P12" s="519"/>
      <c r="Q12" s="519"/>
      <c r="R12" s="519"/>
      <c r="S12" s="519"/>
      <c r="T12" s="520"/>
      <c r="U12" s="7"/>
      <c r="V12" s="7"/>
      <c r="W12" s="7"/>
      <c r="X12" s="7"/>
      <c r="Y12" s="7"/>
      <c r="Z12" s="7"/>
      <c r="AA12" s="7"/>
      <c r="AB12" s="7"/>
      <c r="AC12" s="7"/>
      <c r="AD12" s="7"/>
      <c r="AE12" s="7"/>
      <c r="AF12" s="7"/>
      <c r="AG12" s="7"/>
      <c r="AH12" s="7"/>
      <c r="AI12" s="7"/>
      <c r="AJ12" s="7"/>
    </row>
    <row r="13" spans="1:36" ht="15" customHeight="1" x14ac:dyDescent="0.2">
      <c r="A13" s="7"/>
      <c r="B13" s="7"/>
      <c r="C13" s="13" t="s">
        <v>45</v>
      </c>
      <c r="D13" s="8"/>
      <c r="E13" s="11"/>
      <c r="F13" s="11"/>
      <c r="G13" s="12"/>
      <c r="H13" s="12"/>
      <c r="I13" s="12"/>
      <c r="J13" s="12"/>
      <c r="K13" s="7"/>
      <c r="L13" s="7"/>
      <c r="M13" s="7"/>
      <c r="N13" s="797" t="str">
        <f>IF(IDENTIFICATION!C30=0,"",IDENTIFICATION!C30)</f>
        <v/>
      </c>
      <c r="O13" s="617"/>
      <c r="P13" s="617"/>
      <c r="Q13" s="617"/>
      <c r="R13" s="617"/>
      <c r="S13" s="617"/>
      <c r="T13" s="798"/>
      <c r="U13" s="7"/>
      <c r="V13" s="7"/>
      <c r="W13" s="7"/>
      <c r="X13" s="7"/>
      <c r="Y13" s="7"/>
      <c r="Z13" s="7"/>
      <c r="AA13" s="7"/>
      <c r="AB13" s="7"/>
      <c r="AC13" s="7"/>
      <c r="AD13" s="7"/>
      <c r="AE13" s="7"/>
      <c r="AF13" s="7"/>
      <c r="AG13" s="7"/>
      <c r="AH13" s="7"/>
      <c r="AI13" s="7"/>
      <c r="AJ13" s="7"/>
    </row>
    <row r="14" spans="1:36" ht="8.25" customHeight="1" x14ac:dyDescent="0.2">
      <c r="A14" s="7"/>
      <c r="B14" s="7"/>
      <c r="C14" s="12"/>
      <c r="D14" s="12"/>
      <c r="E14" s="12"/>
      <c r="F14" s="12"/>
      <c r="G14" s="12"/>
      <c r="H14" s="12"/>
      <c r="I14" s="12"/>
      <c r="J14" s="12"/>
      <c r="K14" s="12"/>
      <c r="L14" s="7"/>
      <c r="M14" s="7"/>
      <c r="N14" s="518" t="s">
        <v>16</v>
      </c>
      <c r="O14" s="519"/>
      <c r="P14" s="519"/>
      <c r="Q14" s="519"/>
      <c r="R14" s="519"/>
      <c r="S14" s="519" t="s">
        <v>17</v>
      </c>
      <c r="T14" s="520"/>
      <c r="U14" s="7"/>
      <c r="V14" s="7"/>
      <c r="W14" s="7"/>
      <c r="X14" s="7"/>
      <c r="Y14" s="7"/>
      <c r="Z14" s="7"/>
      <c r="AA14" s="7"/>
      <c r="AB14" s="7"/>
      <c r="AC14" s="7"/>
      <c r="AD14" s="7"/>
      <c r="AE14" s="7"/>
      <c r="AF14" s="7"/>
      <c r="AG14" s="7"/>
      <c r="AH14" s="7"/>
      <c r="AI14" s="7"/>
      <c r="AJ14" s="7"/>
    </row>
    <row r="15" spans="1:36" ht="15" customHeight="1" thickBot="1" x14ac:dyDescent="0.25">
      <c r="A15" s="7"/>
      <c r="B15" s="7"/>
      <c r="D15" s="34">
        <v>0</v>
      </c>
      <c r="E15" s="35"/>
      <c r="F15" s="35">
        <v>1</v>
      </c>
      <c r="G15" s="35"/>
      <c r="H15" s="35">
        <v>2</v>
      </c>
      <c r="I15" s="35"/>
      <c r="J15" s="35">
        <v>3</v>
      </c>
      <c r="K15" s="35"/>
      <c r="L15" s="35">
        <v>4</v>
      </c>
      <c r="M15" s="39"/>
      <c r="N15" s="799" t="str">
        <f>IF(IDENTIFICATION!C32=0,"",IDENTIFICATION!C32)</f>
        <v/>
      </c>
      <c r="O15" s="800"/>
      <c r="P15" s="800"/>
      <c r="Q15" s="800"/>
      <c r="R15" s="801"/>
      <c r="S15" s="802" t="str">
        <f>IF(IDENTIFICATION!G32=0,"",IDENTIFICATION!G32)</f>
        <v/>
      </c>
      <c r="T15" s="803"/>
      <c r="U15" s="7"/>
      <c r="V15" s="7"/>
      <c r="W15" s="7"/>
      <c r="X15" s="7"/>
      <c r="Y15" s="7"/>
      <c r="Z15" s="7"/>
      <c r="AA15" s="7"/>
      <c r="AB15" s="7"/>
      <c r="AC15" s="7"/>
      <c r="AD15" s="7"/>
      <c r="AE15" s="7"/>
      <c r="AF15" s="7"/>
      <c r="AG15" s="7"/>
      <c r="AH15" s="7"/>
      <c r="AI15" s="7"/>
      <c r="AJ15" s="7"/>
    </row>
    <row r="16" spans="1:36" ht="30" customHeight="1" x14ac:dyDescent="0.2">
      <c r="A16" s="7"/>
      <c r="B16" s="7"/>
      <c r="C16" s="31"/>
      <c r="D16" s="14" t="s">
        <v>47</v>
      </c>
      <c r="F16" s="14" t="s">
        <v>248</v>
      </c>
      <c r="H16" s="15" t="s">
        <v>249</v>
      </c>
      <c r="I16" s="14"/>
      <c r="J16" s="14" t="s">
        <v>250</v>
      </c>
      <c r="K16" s="40"/>
      <c r="L16" s="14" t="s">
        <v>251</v>
      </c>
      <c r="M16" s="75"/>
      <c r="N16" s="7"/>
      <c r="O16" s="7"/>
      <c r="P16" s="7"/>
      <c r="Q16" s="7"/>
      <c r="R16" s="7"/>
      <c r="S16" s="7"/>
      <c r="T16" s="7"/>
      <c r="U16" s="7"/>
      <c r="V16" s="7"/>
      <c r="W16" s="7"/>
      <c r="X16" s="7"/>
      <c r="Y16" s="7"/>
      <c r="Z16" s="7"/>
      <c r="AA16" s="7"/>
      <c r="AB16" s="7"/>
      <c r="AC16" s="7"/>
      <c r="AD16" s="7"/>
      <c r="AE16" s="7"/>
      <c r="AF16" s="7"/>
      <c r="AG16" s="7"/>
      <c r="AH16" s="7"/>
      <c r="AI16" s="7"/>
      <c r="AJ16" s="7"/>
    </row>
    <row r="17" spans="1:36" ht="7.5" customHeight="1" x14ac:dyDescent="0.2">
      <c r="A17" s="7"/>
      <c r="B17" s="7"/>
      <c r="D17" s="12"/>
      <c r="E17" s="12"/>
      <c r="F17" s="12"/>
      <c r="G17" s="12"/>
      <c r="H17" s="12"/>
      <c r="I17" s="12"/>
      <c r="J17" s="12"/>
      <c r="K17" s="12"/>
      <c r="L17" s="7"/>
      <c r="M17" s="7"/>
      <c r="N17" s="7"/>
      <c r="O17" s="7"/>
      <c r="P17" s="7"/>
      <c r="Q17" s="7"/>
      <c r="R17" s="7"/>
      <c r="S17" s="7"/>
      <c r="T17" s="7"/>
      <c r="U17" s="7"/>
      <c r="V17" s="7"/>
      <c r="W17" s="7"/>
      <c r="X17" s="7"/>
      <c r="Y17" s="7"/>
      <c r="Z17" s="7"/>
      <c r="AA17" s="7"/>
      <c r="AB17" s="7"/>
      <c r="AC17" s="7"/>
      <c r="AD17" s="7"/>
      <c r="AE17" s="7"/>
      <c r="AF17" s="7"/>
      <c r="AG17" s="7"/>
      <c r="AH17" s="7"/>
      <c r="AI17" s="7"/>
      <c r="AJ17" s="7"/>
    </row>
    <row r="18" spans="1:36" ht="15" customHeight="1" x14ac:dyDescent="0.2">
      <c r="A18" s="7"/>
      <c r="B18" s="7"/>
      <c r="C18" s="7" t="s">
        <v>52</v>
      </c>
      <c r="D18" s="12"/>
      <c r="E18" s="12"/>
      <c r="F18" s="12"/>
      <c r="G18" s="12"/>
      <c r="H18" s="12"/>
      <c r="I18" s="12"/>
      <c r="J18" s="12"/>
      <c r="K18" s="12"/>
      <c r="L18" s="7"/>
      <c r="M18" s="7"/>
      <c r="N18" s="7"/>
      <c r="O18" s="7"/>
      <c r="P18" s="7"/>
      <c r="Q18" s="7"/>
      <c r="R18" s="7"/>
      <c r="S18" s="7"/>
      <c r="T18" s="7"/>
      <c r="U18" s="7"/>
      <c r="V18" s="7"/>
      <c r="W18" s="7"/>
      <c r="X18" s="7"/>
      <c r="Y18" s="7"/>
      <c r="Z18" s="7"/>
      <c r="AA18" s="7"/>
      <c r="AB18" s="7"/>
      <c r="AC18" s="7"/>
      <c r="AD18" s="7"/>
      <c r="AE18" s="7"/>
      <c r="AF18" s="7"/>
      <c r="AG18" s="7"/>
      <c r="AH18" s="7"/>
      <c r="AI18" s="7"/>
      <c r="AJ18" s="7"/>
    </row>
    <row r="19" spans="1:36" ht="15" thickBot="1" x14ac:dyDescent="0.25">
      <c r="A19" s="7"/>
      <c r="B19" s="7"/>
      <c r="C19" s="17"/>
      <c r="D19" s="7"/>
      <c r="E19" s="7"/>
      <c r="F19" s="17"/>
      <c r="G19" s="17"/>
      <c r="H19" s="1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ht="30" customHeight="1" x14ac:dyDescent="0.2">
      <c r="A20" s="7"/>
      <c r="B20" s="7"/>
      <c r="C20" s="17"/>
      <c r="D20" s="139" t="s">
        <v>53</v>
      </c>
      <c r="E20" s="213" t="s">
        <v>54</v>
      </c>
      <c r="F20" s="642" t="s">
        <v>55</v>
      </c>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4"/>
      <c r="AJ20" s="7"/>
    </row>
    <row r="21" spans="1:36" s="52" customFormat="1" ht="15" customHeight="1" x14ac:dyDescent="0.2">
      <c r="A21" s="18"/>
      <c r="B21" s="18"/>
      <c r="C21" s="18"/>
      <c r="D21" s="239">
        <v>-2</v>
      </c>
      <c r="E21" s="240">
        <v>-1</v>
      </c>
      <c r="F21" s="188">
        <v>1</v>
      </c>
      <c r="G21" s="20">
        <v>2</v>
      </c>
      <c r="H21" s="20">
        <v>3</v>
      </c>
      <c r="I21" s="19">
        <v>4</v>
      </c>
      <c r="J21" s="19">
        <v>5</v>
      </c>
      <c r="K21" s="19">
        <v>6</v>
      </c>
      <c r="L21" s="19">
        <v>7</v>
      </c>
      <c r="M21" s="906">
        <v>8</v>
      </c>
      <c r="N21" s="907"/>
      <c r="O21" s="906">
        <v>9</v>
      </c>
      <c r="P21" s="907"/>
      <c r="Q21" s="906">
        <v>10</v>
      </c>
      <c r="R21" s="907"/>
      <c r="S21" s="906">
        <v>11</v>
      </c>
      <c r="T21" s="907"/>
      <c r="U21" s="19">
        <v>12</v>
      </c>
      <c r="V21" s="19">
        <v>13</v>
      </c>
      <c r="W21" s="19">
        <v>14</v>
      </c>
      <c r="X21" s="19">
        <v>15</v>
      </c>
      <c r="Y21" s="19">
        <v>16</v>
      </c>
      <c r="Z21" s="19">
        <v>17</v>
      </c>
      <c r="AA21" s="19">
        <v>18</v>
      </c>
      <c r="AB21" s="19">
        <v>19</v>
      </c>
      <c r="AC21" s="19">
        <v>20</v>
      </c>
      <c r="AD21" s="19">
        <v>21</v>
      </c>
      <c r="AE21" s="19">
        <v>22</v>
      </c>
      <c r="AF21" s="19">
        <v>23</v>
      </c>
      <c r="AG21" s="19">
        <v>24</v>
      </c>
      <c r="AH21" s="194">
        <v>25</v>
      </c>
      <c r="AI21" s="163">
        <v>26</v>
      </c>
      <c r="AJ21" s="18"/>
    </row>
    <row r="22" spans="1:36" s="52" customFormat="1" ht="30" customHeight="1" x14ac:dyDescent="0.2">
      <c r="A22" s="18"/>
      <c r="B22" s="18"/>
      <c r="C22" s="147" t="s">
        <v>56</v>
      </c>
      <c r="D22" s="342" t="str">
        <f>IF(WSAS!F22=0,"",WSAS!F22)</f>
        <v/>
      </c>
      <c r="E22" s="343" t="str">
        <f>IF(WSAS!G22=0,"",WSAS!G22)</f>
        <v/>
      </c>
      <c r="F22" s="344" t="str">
        <f>IF(WSAS!H22=0,"",WSAS!H22)</f>
        <v/>
      </c>
      <c r="G22" s="345" t="str">
        <f>IF(WSAS!I22=0,"",WSAS!I22)</f>
        <v/>
      </c>
      <c r="H22" s="345" t="str">
        <f>IF(WSAS!J22=0,"",WSAS!J22)</f>
        <v/>
      </c>
      <c r="I22" s="345" t="str">
        <f>IF(WSAS!K22=0,"",WSAS!K22)</f>
        <v/>
      </c>
      <c r="J22" s="345" t="str">
        <f>IF(WSAS!L22=0,"",WSAS!L22)</f>
        <v/>
      </c>
      <c r="K22" s="345" t="str">
        <f>IF(WSAS!M22=0,"",WSAS!M22)</f>
        <v/>
      </c>
      <c r="L22" s="345" t="str">
        <f>IF(WSAS!N22=0,"",WSAS!N22)</f>
        <v/>
      </c>
      <c r="M22" s="837" t="str">
        <f>IF(WSAS!P22=0,"",WSAS!P22)</f>
        <v/>
      </c>
      <c r="N22" s="641"/>
      <c r="O22" s="640" t="str">
        <f>IF(WSAS!R22=0,"",WSAS!R22)</f>
        <v/>
      </c>
      <c r="P22" s="641"/>
      <c r="Q22" s="640" t="str">
        <f>IF(WSAS!T22=0,"",WSAS!T22)</f>
        <v/>
      </c>
      <c r="R22" s="641"/>
      <c r="S22" s="640" t="str">
        <f>IF(WSAS!V22=0,"",WSAS!V22)</f>
        <v/>
      </c>
      <c r="T22" s="641"/>
      <c r="U22" s="336" t="str">
        <f>IF(WSAS!W22=0,"",WSAS!W22)</f>
        <v/>
      </c>
      <c r="V22" s="336" t="str">
        <f>IF(WSAS!X22=0,"",WSAS!X22)</f>
        <v/>
      </c>
      <c r="W22" s="336" t="str">
        <f>IF(WSAS!Y22=0,"",WSAS!Y22)</f>
        <v/>
      </c>
      <c r="X22" s="336" t="str">
        <f>IF(WSAS!Z22=0,"",WSAS!Z22)</f>
        <v/>
      </c>
      <c r="Y22" s="336" t="str">
        <f>IF(WSAS!AA22=0,"",WSAS!AA22)</f>
        <v/>
      </c>
      <c r="Z22" s="336" t="str">
        <f>IF(WSAS!AB22=0,"",WSAS!AB22)</f>
        <v/>
      </c>
      <c r="AA22" s="336" t="str">
        <f>IF(WSAS!AC22=0,"",WSAS!AC22)</f>
        <v/>
      </c>
      <c r="AB22" s="336" t="str">
        <f>IF(WSAS!AD22=0,"",WSAS!AD22)</f>
        <v/>
      </c>
      <c r="AC22" s="336" t="str">
        <f>IF(WSAS!AE22=0,"",WSAS!AE22)</f>
        <v/>
      </c>
      <c r="AD22" s="336" t="str">
        <f>IF(WSAS!AF22=0,"",WSAS!AF22)</f>
        <v/>
      </c>
      <c r="AE22" s="336" t="str">
        <f>IF(WSAS!AG22=0,"",WSAS!AG22)</f>
        <v/>
      </c>
      <c r="AF22" s="336" t="str">
        <f>IF(WSAS!AH22=0,"",WSAS!AH22)</f>
        <v/>
      </c>
      <c r="AG22" s="336" t="str">
        <f>IF(WSAS!AI22=0,"",WSAS!AI22)</f>
        <v/>
      </c>
      <c r="AH22" s="337" t="str">
        <f>IF(WSAS!AJ22=0,"",WSAS!AJ22)</f>
        <v/>
      </c>
      <c r="AI22" s="338" t="str">
        <f>IF(WSAS!AK22=0,"",WSAS!AK22)</f>
        <v/>
      </c>
      <c r="AJ22" s="18"/>
    </row>
    <row r="23" spans="1:36" ht="15.75" customHeight="1" thickBot="1" x14ac:dyDescent="0.25">
      <c r="A23" s="7"/>
      <c r="B23" s="7"/>
      <c r="C23" s="113" t="s">
        <v>57</v>
      </c>
      <c r="D23" s="160" t="str">
        <f>IF(WSAS!F23=0,"",WSAS!F23)</f>
        <v/>
      </c>
      <c r="E23" s="238" t="str">
        <f>IF(WSAS!G23=0,"",WSAS!G23)</f>
        <v/>
      </c>
      <c r="F23" s="166" t="str">
        <f>IF(WSAS!H23=0,"",WSAS!H23)</f>
        <v/>
      </c>
      <c r="G23" s="167" t="str">
        <f>IF(WSAS!I23=0,"",WSAS!I23)</f>
        <v/>
      </c>
      <c r="H23" s="167" t="str">
        <f>IF(WSAS!J23=0,"",WSAS!J23)</f>
        <v/>
      </c>
      <c r="I23" s="167" t="str">
        <f>IF(WSAS!K23=0,"",WSAS!K23)</f>
        <v/>
      </c>
      <c r="J23" s="167" t="str">
        <f>IF(WSAS!L23=0,"",WSAS!L23)</f>
        <v/>
      </c>
      <c r="K23" s="167" t="str">
        <f>IF(WSAS!M23=0,"",WSAS!M23)</f>
        <v/>
      </c>
      <c r="L23" s="167" t="str">
        <f>IF(WSAS!N23=0,"",WSAS!N23)</f>
        <v/>
      </c>
      <c r="M23" s="593" t="str">
        <f>IF(WSAS!P23=0,"",WSAS!P23)</f>
        <v/>
      </c>
      <c r="N23" s="594"/>
      <c r="O23" s="593" t="str">
        <f>IF(WSAS!R23=0,"",WSAS!R23)</f>
        <v/>
      </c>
      <c r="P23" s="594"/>
      <c r="Q23" s="593" t="str">
        <f>IF(WSAS!T23=0,"",WSAS!T23)</f>
        <v/>
      </c>
      <c r="R23" s="594"/>
      <c r="S23" s="593" t="str">
        <f>IF(WSAS!V23=0,"",WSAS!V23)</f>
        <v/>
      </c>
      <c r="T23" s="594"/>
      <c r="U23" s="157" t="str">
        <f>IF(WSAS!W23=0,"",WSAS!W23)</f>
        <v/>
      </c>
      <c r="V23" s="157" t="str">
        <f>IF(WSAS!X23=0,"",WSAS!X23)</f>
        <v/>
      </c>
      <c r="W23" s="157" t="str">
        <f>IF(WSAS!Y23=0,"",WSAS!Y23)</f>
        <v/>
      </c>
      <c r="X23" s="157" t="str">
        <f>IF(WSAS!Z23=0,"",WSAS!Z23)</f>
        <v/>
      </c>
      <c r="Y23" s="157" t="str">
        <f>IF(WSAS!AA23=0,"",WSAS!AA23)</f>
        <v/>
      </c>
      <c r="Z23" s="157" t="str">
        <f>IF(WSAS!AB23=0,"",WSAS!AB23)</f>
        <v/>
      </c>
      <c r="AA23" s="157" t="str">
        <f>IF(WSAS!AC23=0,"",WSAS!AC23)</f>
        <v/>
      </c>
      <c r="AB23" s="157" t="str">
        <f>IF(WSAS!AD23=0,"",WSAS!AD23)</f>
        <v/>
      </c>
      <c r="AC23" s="157" t="str">
        <f>IF(WSAS!AE23=0,"",WSAS!AE23)</f>
        <v/>
      </c>
      <c r="AD23" s="157" t="str">
        <f>IF(WSAS!AF23=0,"",WSAS!AF23)</f>
        <v/>
      </c>
      <c r="AE23" s="157" t="str">
        <f>IF(WSAS!AG23=0,"",WSAS!AG23)</f>
        <v/>
      </c>
      <c r="AF23" s="157" t="str">
        <f>IF(WSAS!AH23=0,"",WSAS!AH23)</f>
        <v/>
      </c>
      <c r="AG23" s="157" t="str">
        <f>IF(WSAS!AI23=0,"",WSAS!AI23)</f>
        <v/>
      </c>
      <c r="AH23" s="157" t="str">
        <f>IF(WSAS!AJ23=0,"",WSAS!AJ23)</f>
        <v/>
      </c>
      <c r="AI23" s="157" t="str">
        <f>IF(WSAS!AK23=0,"",WSAS!AK23)</f>
        <v/>
      </c>
      <c r="AJ23" s="7"/>
    </row>
    <row r="24" spans="1:36" s="143" customFormat="1" ht="28.5" x14ac:dyDescent="0.25">
      <c r="A24" s="8"/>
      <c r="B24" s="48">
        <v>1</v>
      </c>
      <c r="C24" s="49" t="s">
        <v>252</v>
      </c>
      <c r="D24" s="140"/>
      <c r="E24" s="140"/>
      <c r="F24" s="190"/>
      <c r="G24" s="21"/>
      <c r="H24" s="21"/>
      <c r="I24" s="21"/>
      <c r="J24" s="21"/>
      <c r="K24" s="21"/>
      <c r="L24" s="21"/>
      <c r="M24" s="587"/>
      <c r="N24" s="595"/>
      <c r="O24" s="587"/>
      <c r="P24" s="595"/>
      <c r="Q24" s="587"/>
      <c r="R24" s="595"/>
      <c r="S24" s="587"/>
      <c r="T24" s="595"/>
      <c r="U24" s="21"/>
      <c r="V24" s="21"/>
      <c r="W24" s="21"/>
      <c r="X24" s="21"/>
      <c r="Y24" s="21"/>
      <c r="Z24" s="21"/>
      <c r="AA24" s="21"/>
      <c r="AB24" s="21"/>
      <c r="AC24" s="21"/>
      <c r="AD24" s="21"/>
      <c r="AE24" s="21"/>
      <c r="AF24" s="21"/>
      <c r="AG24" s="21"/>
      <c r="AH24" s="21"/>
      <c r="AI24" s="21"/>
      <c r="AJ24" s="8"/>
    </row>
    <row r="25" spans="1:36" s="143" customFormat="1" ht="28.15" customHeight="1" x14ac:dyDescent="0.25">
      <c r="A25" s="8"/>
      <c r="B25" s="50">
        <v>2</v>
      </c>
      <c r="C25" s="51" t="s">
        <v>253</v>
      </c>
      <c r="D25" s="141"/>
      <c r="E25" s="141"/>
      <c r="F25" s="125"/>
      <c r="G25" s="23"/>
      <c r="H25" s="23"/>
      <c r="I25" s="23"/>
      <c r="J25" s="23"/>
      <c r="K25" s="23"/>
      <c r="L25" s="23"/>
      <c r="M25" s="570"/>
      <c r="N25" s="571"/>
      <c r="O25" s="570"/>
      <c r="P25" s="571"/>
      <c r="Q25" s="570"/>
      <c r="R25" s="571"/>
      <c r="S25" s="570"/>
      <c r="T25" s="571"/>
      <c r="U25" s="23"/>
      <c r="V25" s="23"/>
      <c r="W25" s="23"/>
      <c r="X25" s="23"/>
      <c r="Y25" s="23"/>
      <c r="Z25" s="23"/>
      <c r="AA25" s="23"/>
      <c r="AB25" s="23"/>
      <c r="AC25" s="23"/>
      <c r="AD25" s="23"/>
      <c r="AE25" s="23"/>
      <c r="AF25" s="23"/>
      <c r="AG25" s="23"/>
      <c r="AH25" s="23"/>
      <c r="AI25" s="23"/>
      <c r="AJ25" s="8"/>
    </row>
    <row r="26" spans="1:36" s="143" customFormat="1" ht="28.5" x14ac:dyDescent="0.25">
      <c r="A26" s="8"/>
      <c r="B26" s="50">
        <v>3</v>
      </c>
      <c r="C26" s="164" t="s">
        <v>254</v>
      </c>
      <c r="D26" s="141"/>
      <c r="E26" s="141"/>
      <c r="F26" s="125"/>
      <c r="G26" s="23"/>
      <c r="H26" s="23"/>
      <c r="I26" s="23"/>
      <c r="J26" s="23"/>
      <c r="K26" s="23"/>
      <c r="L26" s="23"/>
      <c r="M26" s="570"/>
      <c r="N26" s="571"/>
      <c r="O26" s="570"/>
      <c r="P26" s="571"/>
      <c r="Q26" s="570"/>
      <c r="R26" s="571"/>
      <c r="S26" s="570"/>
      <c r="T26" s="571"/>
      <c r="U26" s="23"/>
      <c r="V26" s="23"/>
      <c r="W26" s="23"/>
      <c r="X26" s="23"/>
      <c r="Y26" s="23"/>
      <c r="Z26" s="23"/>
      <c r="AA26" s="23"/>
      <c r="AB26" s="23"/>
      <c r="AC26" s="23"/>
      <c r="AD26" s="23"/>
      <c r="AE26" s="23"/>
      <c r="AF26" s="23"/>
      <c r="AG26" s="23"/>
      <c r="AH26" s="23"/>
      <c r="AI26" s="23"/>
      <c r="AJ26" s="8"/>
    </row>
    <row r="27" spans="1:36" s="143" customFormat="1" ht="28.5" x14ac:dyDescent="0.25">
      <c r="A27" s="8"/>
      <c r="B27" s="50">
        <v>4</v>
      </c>
      <c r="C27" s="51" t="s">
        <v>255</v>
      </c>
      <c r="D27" s="141"/>
      <c r="E27" s="141"/>
      <c r="F27" s="125"/>
      <c r="G27" s="23"/>
      <c r="H27" s="23"/>
      <c r="I27" s="23"/>
      <c r="J27" s="23"/>
      <c r="K27" s="23"/>
      <c r="L27" s="23"/>
      <c r="M27" s="570"/>
      <c r="N27" s="571"/>
      <c r="O27" s="570"/>
      <c r="P27" s="571"/>
      <c r="Q27" s="570"/>
      <c r="R27" s="571"/>
      <c r="S27" s="570"/>
      <c r="T27" s="571"/>
      <c r="U27" s="23"/>
      <c r="V27" s="23"/>
      <c r="W27" s="23"/>
      <c r="X27" s="23"/>
      <c r="Y27" s="23"/>
      <c r="Z27" s="23"/>
      <c r="AA27" s="23"/>
      <c r="AB27" s="23"/>
      <c r="AC27" s="23"/>
      <c r="AD27" s="23"/>
      <c r="AE27" s="23"/>
      <c r="AF27" s="23"/>
      <c r="AG27" s="23"/>
      <c r="AH27" s="23"/>
      <c r="AI27" s="23"/>
      <c r="AJ27" s="8"/>
    </row>
    <row r="28" spans="1:36" s="143" customFormat="1" ht="42.75" x14ac:dyDescent="0.25">
      <c r="A28" s="8"/>
      <c r="B28" s="50">
        <v>5</v>
      </c>
      <c r="C28" s="51" t="s">
        <v>256</v>
      </c>
      <c r="D28" s="141"/>
      <c r="E28" s="141"/>
      <c r="F28" s="125"/>
      <c r="G28" s="23"/>
      <c r="H28" s="23"/>
      <c r="I28" s="23"/>
      <c r="J28" s="23"/>
      <c r="K28" s="23"/>
      <c r="L28" s="23"/>
      <c r="M28" s="570"/>
      <c r="N28" s="571"/>
      <c r="O28" s="570"/>
      <c r="P28" s="571"/>
      <c r="Q28" s="570"/>
      <c r="R28" s="571"/>
      <c r="S28" s="570"/>
      <c r="T28" s="571"/>
      <c r="U28" s="23"/>
      <c r="V28" s="23"/>
      <c r="W28" s="23"/>
      <c r="X28" s="23"/>
      <c r="Y28" s="23"/>
      <c r="Z28" s="23"/>
      <c r="AA28" s="23"/>
      <c r="AB28" s="23"/>
      <c r="AC28" s="23"/>
      <c r="AD28" s="23"/>
      <c r="AE28" s="23"/>
      <c r="AF28" s="23"/>
      <c r="AG28" s="23"/>
      <c r="AH28" s="23"/>
      <c r="AI28" s="23"/>
      <c r="AJ28" s="8"/>
    </row>
    <row r="29" spans="1:36" s="143" customFormat="1" ht="28.5" x14ac:dyDescent="0.25">
      <c r="A29" s="8"/>
      <c r="B29" s="50">
        <v>6</v>
      </c>
      <c r="C29" s="51" t="s">
        <v>257</v>
      </c>
      <c r="D29" s="141"/>
      <c r="E29" s="141"/>
      <c r="F29" s="125"/>
      <c r="G29" s="23"/>
      <c r="H29" s="23"/>
      <c r="I29" s="23"/>
      <c r="J29" s="23"/>
      <c r="K29" s="23"/>
      <c r="L29" s="23"/>
      <c r="M29" s="570"/>
      <c r="N29" s="571"/>
      <c r="O29" s="570"/>
      <c r="P29" s="571"/>
      <c r="Q29" s="570"/>
      <c r="R29" s="571"/>
      <c r="S29" s="570"/>
      <c r="T29" s="571"/>
      <c r="U29" s="23"/>
      <c r="V29" s="23"/>
      <c r="W29" s="23"/>
      <c r="X29" s="23"/>
      <c r="Y29" s="23"/>
      <c r="Z29" s="23"/>
      <c r="AA29" s="23"/>
      <c r="AB29" s="23"/>
      <c r="AC29" s="23"/>
      <c r="AD29" s="23"/>
      <c r="AE29" s="23"/>
      <c r="AF29" s="23"/>
      <c r="AG29" s="23"/>
      <c r="AH29" s="23"/>
      <c r="AI29" s="23"/>
      <c r="AJ29" s="8"/>
    </row>
    <row r="30" spans="1:36" s="143" customFormat="1" ht="28.15" customHeight="1" x14ac:dyDescent="0.25">
      <c r="A30" s="8"/>
      <c r="B30" s="50">
        <v>7</v>
      </c>
      <c r="C30" s="51" t="s">
        <v>258</v>
      </c>
      <c r="D30" s="141"/>
      <c r="E30" s="141"/>
      <c r="F30" s="125"/>
      <c r="G30" s="23"/>
      <c r="H30" s="23"/>
      <c r="I30" s="23"/>
      <c r="J30" s="23"/>
      <c r="K30" s="23"/>
      <c r="L30" s="23"/>
      <c r="M30" s="570"/>
      <c r="N30" s="571"/>
      <c r="O30" s="570"/>
      <c r="P30" s="571"/>
      <c r="Q30" s="570"/>
      <c r="R30" s="571"/>
      <c r="S30" s="570"/>
      <c r="T30" s="571"/>
      <c r="U30" s="23"/>
      <c r="V30" s="23"/>
      <c r="W30" s="23"/>
      <c r="X30" s="23"/>
      <c r="Y30" s="23"/>
      <c r="Z30" s="23"/>
      <c r="AA30" s="23"/>
      <c r="AB30" s="23"/>
      <c r="AC30" s="23"/>
      <c r="AD30" s="23"/>
      <c r="AE30" s="23"/>
      <c r="AF30" s="23"/>
      <c r="AG30" s="23"/>
      <c r="AH30" s="23"/>
      <c r="AI30" s="23"/>
      <c r="AJ30" s="8"/>
    </row>
    <row r="31" spans="1:36" s="143" customFormat="1" ht="28.5" x14ac:dyDescent="0.25">
      <c r="A31" s="8"/>
      <c r="B31" s="50">
        <v>8</v>
      </c>
      <c r="C31" s="51" t="s">
        <v>259</v>
      </c>
      <c r="D31" s="141"/>
      <c r="E31" s="141"/>
      <c r="F31" s="125"/>
      <c r="G31" s="23"/>
      <c r="H31" s="23"/>
      <c r="I31" s="23"/>
      <c r="J31" s="23"/>
      <c r="K31" s="23"/>
      <c r="L31" s="23"/>
      <c r="M31" s="570"/>
      <c r="N31" s="571"/>
      <c r="O31" s="570"/>
      <c r="P31" s="571"/>
      <c r="Q31" s="570"/>
      <c r="R31" s="571"/>
      <c r="S31" s="570"/>
      <c r="T31" s="571"/>
      <c r="U31" s="23"/>
      <c r="V31" s="23"/>
      <c r="W31" s="23"/>
      <c r="X31" s="23"/>
      <c r="Y31" s="23"/>
      <c r="Z31" s="23"/>
      <c r="AA31" s="23"/>
      <c r="AB31" s="23"/>
      <c r="AC31" s="23"/>
      <c r="AD31" s="23"/>
      <c r="AE31" s="23"/>
      <c r="AF31" s="23"/>
      <c r="AG31" s="23"/>
      <c r="AH31" s="23"/>
      <c r="AI31" s="23"/>
      <c r="AJ31" s="8"/>
    </row>
    <row r="32" spans="1:36" s="143" customFormat="1" ht="28.5" x14ac:dyDescent="0.25">
      <c r="A32" s="8"/>
      <c r="B32" s="50">
        <v>9</v>
      </c>
      <c r="C32" s="51" t="s">
        <v>260</v>
      </c>
      <c r="D32" s="141"/>
      <c r="E32" s="141"/>
      <c r="F32" s="125"/>
      <c r="G32" s="23"/>
      <c r="H32" s="23"/>
      <c r="I32" s="23"/>
      <c r="J32" s="23"/>
      <c r="K32" s="23"/>
      <c r="L32" s="23"/>
      <c r="M32" s="570"/>
      <c r="N32" s="571"/>
      <c r="O32" s="570"/>
      <c r="P32" s="571"/>
      <c r="Q32" s="570"/>
      <c r="R32" s="571"/>
      <c r="S32" s="570"/>
      <c r="T32" s="571"/>
      <c r="U32" s="23"/>
      <c r="V32" s="23"/>
      <c r="W32" s="23"/>
      <c r="X32" s="23"/>
      <c r="Y32" s="23"/>
      <c r="Z32" s="23"/>
      <c r="AA32" s="23"/>
      <c r="AB32" s="23"/>
      <c r="AC32" s="23"/>
      <c r="AD32" s="23"/>
      <c r="AE32" s="23"/>
      <c r="AF32" s="23"/>
      <c r="AG32" s="23"/>
      <c r="AH32" s="23"/>
      <c r="AI32" s="23"/>
      <c r="AJ32" s="8"/>
    </row>
    <row r="33" spans="1:36" s="143" customFormat="1" ht="28.15" customHeight="1" x14ac:dyDescent="0.25">
      <c r="A33" s="8"/>
      <c r="B33" s="50">
        <v>10</v>
      </c>
      <c r="C33" s="51" t="s">
        <v>261</v>
      </c>
      <c r="D33" s="141"/>
      <c r="E33" s="141"/>
      <c r="F33" s="125"/>
      <c r="G33" s="23"/>
      <c r="H33" s="23"/>
      <c r="I33" s="23"/>
      <c r="J33" s="23"/>
      <c r="K33" s="23"/>
      <c r="L33" s="23"/>
      <c r="M33" s="570"/>
      <c r="N33" s="571"/>
      <c r="O33" s="570"/>
      <c r="P33" s="571"/>
      <c r="Q33" s="570"/>
      <c r="R33" s="571"/>
      <c r="S33" s="570"/>
      <c r="T33" s="571"/>
      <c r="U33" s="23"/>
      <c r="V33" s="23"/>
      <c r="W33" s="23"/>
      <c r="X33" s="23"/>
      <c r="Y33" s="23"/>
      <c r="Z33" s="23"/>
      <c r="AA33" s="23"/>
      <c r="AB33" s="23"/>
      <c r="AC33" s="23"/>
      <c r="AD33" s="23"/>
      <c r="AE33" s="23"/>
      <c r="AF33" s="23"/>
      <c r="AG33" s="23"/>
      <c r="AH33" s="23"/>
      <c r="AI33" s="23"/>
      <c r="AJ33" s="8"/>
    </row>
    <row r="34" spans="1:36" s="143" customFormat="1" ht="28.5" x14ac:dyDescent="0.25">
      <c r="A34" s="8"/>
      <c r="B34" s="50">
        <v>11</v>
      </c>
      <c r="C34" s="51" t="s">
        <v>262</v>
      </c>
      <c r="D34" s="141"/>
      <c r="E34" s="141"/>
      <c r="F34" s="125"/>
      <c r="G34" s="23"/>
      <c r="H34" s="23"/>
      <c r="I34" s="23"/>
      <c r="J34" s="23"/>
      <c r="K34" s="23"/>
      <c r="L34" s="23"/>
      <c r="M34" s="570"/>
      <c r="N34" s="571"/>
      <c r="O34" s="570"/>
      <c r="P34" s="571"/>
      <c r="Q34" s="570"/>
      <c r="R34" s="571"/>
      <c r="S34" s="570"/>
      <c r="T34" s="571"/>
      <c r="U34" s="23"/>
      <c r="V34" s="23"/>
      <c r="W34" s="23"/>
      <c r="X34" s="23"/>
      <c r="Y34" s="23"/>
      <c r="Z34" s="23"/>
      <c r="AA34" s="23"/>
      <c r="AB34" s="23"/>
      <c r="AC34" s="23"/>
      <c r="AD34" s="23"/>
      <c r="AE34" s="23"/>
      <c r="AF34" s="23"/>
      <c r="AG34" s="23"/>
      <c r="AH34" s="23"/>
      <c r="AI34" s="23"/>
      <c r="AJ34" s="8"/>
    </row>
    <row r="35" spans="1:36" s="143" customFormat="1" ht="28.5" x14ac:dyDescent="0.25">
      <c r="A35" s="8"/>
      <c r="B35" s="50">
        <v>12</v>
      </c>
      <c r="C35" s="51" t="s">
        <v>263</v>
      </c>
      <c r="D35" s="141"/>
      <c r="E35" s="141"/>
      <c r="F35" s="125"/>
      <c r="G35" s="23"/>
      <c r="H35" s="23"/>
      <c r="I35" s="23"/>
      <c r="J35" s="23"/>
      <c r="K35" s="23"/>
      <c r="L35" s="23"/>
      <c r="M35" s="570"/>
      <c r="N35" s="571"/>
      <c r="O35" s="570"/>
      <c r="P35" s="571"/>
      <c r="Q35" s="570"/>
      <c r="R35" s="571"/>
      <c r="S35" s="570"/>
      <c r="T35" s="571"/>
      <c r="U35" s="23"/>
      <c r="V35" s="23"/>
      <c r="W35" s="23"/>
      <c r="X35" s="23"/>
      <c r="Y35" s="23"/>
      <c r="Z35" s="23"/>
      <c r="AA35" s="23"/>
      <c r="AB35" s="23"/>
      <c r="AC35" s="23"/>
      <c r="AD35" s="23"/>
      <c r="AE35" s="23"/>
      <c r="AF35" s="23"/>
      <c r="AG35" s="23"/>
      <c r="AH35" s="23"/>
      <c r="AI35" s="23"/>
      <c r="AJ35" s="8"/>
    </row>
    <row r="36" spans="1:36" s="143" customFormat="1" ht="28.5" x14ac:dyDescent="0.25">
      <c r="A36" s="8"/>
      <c r="B36" s="50">
        <v>13</v>
      </c>
      <c r="C36" s="51" t="s">
        <v>264</v>
      </c>
      <c r="D36" s="141"/>
      <c r="E36" s="141"/>
      <c r="F36" s="125"/>
      <c r="G36" s="23"/>
      <c r="H36" s="23"/>
      <c r="I36" s="23"/>
      <c r="J36" s="23"/>
      <c r="K36" s="23"/>
      <c r="L36" s="23"/>
      <c r="M36" s="570"/>
      <c r="N36" s="571"/>
      <c r="O36" s="570"/>
      <c r="P36" s="571"/>
      <c r="Q36" s="570"/>
      <c r="R36" s="571"/>
      <c r="S36" s="570"/>
      <c r="T36" s="571"/>
      <c r="U36" s="23"/>
      <c r="V36" s="23"/>
      <c r="W36" s="23"/>
      <c r="X36" s="23"/>
      <c r="Y36" s="23"/>
      <c r="Z36" s="23"/>
      <c r="AA36" s="23"/>
      <c r="AB36" s="23"/>
      <c r="AC36" s="23"/>
      <c r="AD36" s="23"/>
      <c r="AE36" s="23"/>
      <c r="AF36" s="23"/>
      <c r="AG36" s="23"/>
      <c r="AH36" s="23"/>
      <c r="AI36" s="23"/>
      <c r="AJ36" s="8"/>
    </row>
    <row r="37" spans="1:36" ht="42.75" x14ac:dyDescent="0.2">
      <c r="A37" s="7"/>
      <c r="B37" s="50">
        <v>14</v>
      </c>
      <c r="C37" s="51" t="s">
        <v>265</v>
      </c>
      <c r="D37" s="141"/>
      <c r="E37" s="141"/>
      <c r="F37" s="125"/>
      <c r="G37" s="23"/>
      <c r="H37" s="23"/>
      <c r="I37" s="23"/>
      <c r="J37" s="23"/>
      <c r="K37" s="23"/>
      <c r="L37" s="23"/>
      <c r="M37" s="570"/>
      <c r="N37" s="571"/>
      <c r="O37" s="570"/>
      <c r="P37" s="571"/>
      <c r="Q37" s="570"/>
      <c r="R37" s="571"/>
      <c r="S37" s="570"/>
      <c r="T37" s="571"/>
      <c r="U37" s="23"/>
      <c r="V37" s="23"/>
      <c r="W37" s="23"/>
      <c r="X37" s="23"/>
      <c r="Y37" s="23"/>
      <c r="Z37" s="23"/>
      <c r="AA37" s="23"/>
      <c r="AB37" s="23"/>
      <c r="AC37" s="23"/>
      <c r="AD37" s="23"/>
      <c r="AE37" s="23"/>
      <c r="AF37" s="23"/>
      <c r="AG37" s="23"/>
      <c r="AH37" s="23"/>
      <c r="AI37" s="23"/>
      <c r="AJ37" s="7"/>
    </row>
    <row r="38" spans="1:36" ht="28.5" x14ac:dyDescent="0.2">
      <c r="A38" s="7"/>
      <c r="B38" s="50">
        <v>15</v>
      </c>
      <c r="C38" s="53" t="s">
        <v>266</v>
      </c>
      <c r="D38" s="141"/>
      <c r="E38" s="141"/>
      <c r="F38" s="125"/>
      <c r="G38" s="23"/>
      <c r="H38" s="23"/>
      <c r="I38" s="23"/>
      <c r="J38" s="23"/>
      <c r="K38" s="23"/>
      <c r="L38" s="23"/>
      <c r="M38" s="570"/>
      <c r="N38" s="571"/>
      <c r="O38" s="570"/>
      <c r="P38" s="571"/>
      <c r="Q38" s="570"/>
      <c r="R38" s="571"/>
      <c r="S38" s="570"/>
      <c r="T38" s="571"/>
      <c r="U38" s="23"/>
      <c r="V38" s="23"/>
      <c r="W38" s="23"/>
      <c r="X38" s="23"/>
      <c r="Y38" s="23"/>
      <c r="Z38" s="23"/>
      <c r="AA38" s="23"/>
      <c r="AB38" s="23"/>
      <c r="AC38" s="23"/>
      <c r="AD38" s="23"/>
      <c r="AE38" s="23"/>
      <c r="AF38" s="23"/>
      <c r="AG38" s="23"/>
      <c r="AH38" s="23"/>
      <c r="AI38" s="23"/>
      <c r="AJ38" s="7"/>
    </row>
    <row r="39" spans="1:36" ht="28.15" customHeight="1" x14ac:dyDescent="0.2">
      <c r="A39" s="7"/>
      <c r="B39" s="50">
        <v>16</v>
      </c>
      <c r="C39" s="51" t="s">
        <v>267</v>
      </c>
      <c r="D39" s="141"/>
      <c r="E39" s="141"/>
      <c r="F39" s="125"/>
      <c r="G39" s="23"/>
      <c r="H39" s="23"/>
      <c r="I39" s="23"/>
      <c r="J39" s="23"/>
      <c r="K39" s="23"/>
      <c r="L39" s="23"/>
      <c r="M39" s="570"/>
      <c r="N39" s="571"/>
      <c r="O39" s="570"/>
      <c r="P39" s="571"/>
      <c r="Q39" s="570"/>
      <c r="R39" s="571"/>
      <c r="S39" s="570"/>
      <c r="T39" s="571"/>
      <c r="U39" s="23"/>
      <c r="V39" s="23"/>
      <c r="W39" s="23"/>
      <c r="X39" s="23"/>
      <c r="Y39" s="23"/>
      <c r="Z39" s="23"/>
      <c r="AA39" s="23"/>
      <c r="AB39" s="23"/>
      <c r="AC39" s="23"/>
      <c r="AD39" s="23"/>
      <c r="AE39" s="23"/>
      <c r="AF39" s="23"/>
      <c r="AG39" s="23"/>
      <c r="AH39" s="23"/>
      <c r="AI39" s="23"/>
      <c r="AJ39" s="7"/>
    </row>
    <row r="40" spans="1:36" ht="28.5" x14ac:dyDescent="0.2">
      <c r="A40" s="7"/>
      <c r="B40" s="50">
        <v>17</v>
      </c>
      <c r="C40" s="53" t="s">
        <v>268</v>
      </c>
      <c r="D40" s="141"/>
      <c r="E40" s="141"/>
      <c r="F40" s="125"/>
      <c r="G40" s="23"/>
      <c r="H40" s="23"/>
      <c r="I40" s="23"/>
      <c r="J40" s="23"/>
      <c r="K40" s="23"/>
      <c r="L40" s="23"/>
      <c r="M40" s="570"/>
      <c r="N40" s="571"/>
      <c r="O40" s="570"/>
      <c r="P40" s="571"/>
      <c r="Q40" s="570"/>
      <c r="R40" s="571"/>
      <c r="S40" s="570"/>
      <c r="T40" s="571"/>
      <c r="U40" s="23"/>
      <c r="V40" s="23"/>
      <c r="W40" s="23"/>
      <c r="X40" s="23"/>
      <c r="Y40" s="23"/>
      <c r="Z40" s="23"/>
      <c r="AA40" s="23"/>
      <c r="AB40" s="23"/>
      <c r="AC40" s="23"/>
      <c r="AD40" s="23"/>
      <c r="AE40" s="23"/>
      <c r="AF40" s="23"/>
      <c r="AG40" s="23"/>
      <c r="AH40" s="23"/>
      <c r="AI40" s="23"/>
      <c r="AJ40" s="7"/>
    </row>
    <row r="41" spans="1:36" ht="29.25" thickBot="1" x14ac:dyDescent="0.25">
      <c r="A41" s="7"/>
      <c r="B41" s="70">
        <v>18</v>
      </c>
      <c r="C41" s="165" t="s">
        <v>269</v>
      </c>
      <c r="D41" s="142"/>
      <c r="E41" s="142"/>
      <c r="F41" s="187"/>
      <c r="G41" s="127"/>
      <c r="H41" s="127"/>
      <c r="I41" s="127"/>
      <c r="J41" s="127"/>
      <c r="K41" s="127"/>
      <c r="L41" s="127"/>
      <c r="M41" s="576"/>
      <c r="N41" s="577"/>
      <c r="O41" s="576"/>
      <c r="P41" s="577"/>
      <c r="Q41" s="576"/>
      <c r="R41" s="577"/>
      <c r="S41" s="576"/>
      <c r="T41" s="577"/>
      <c r="U41" s="127"/>
      <c r="V41" s="127"/>
      <c r="W41" s="127"/>
      <c r="X41" s="127"/>
      <c r="Y41" s="127"/>
      <c r="Z41" s="127"/>
      <c r="AA41" s="127"/>
      <c r="AB41" s="127"/>
      <c r="AC41" s="127"/>
      <c r="AD41" s="127"/>
      <c r="AE41" s="127"/>
      <c r="AF41" s="127"/>
      <c r="AG41" s="127"/>
      <c r="AH41" s="127"/>
      <c r="AI41" s="127"/>
      <c r="AJ41" s="7"/>
    </row>
    <row r="42" spans="1:36" ht="15" thickBot="1" x14ac:dyDescent="0.25">
      <c r="A42" s="7"/>
      <c r="B42" s="7"/>
      <c r="C42" s="24" t="s">
        <v>270</v>
      </c>
      <c r="D42" s="7"/>
      <c r="E42" s="7"/>
      <c r="F42" s="7"/>
      <c r="G42" s="7"/>
      <c r="H42" s="7"/>
      <c r="I42" s="7"/>
      <c r="J42" s="7"/>
      <c r="K42" s="7"/>
      <c r="L42" s="7"/>
      <c r="M42" s="885"/>
      <c r="N42" s="885"/>
      <c r="O42" s="885"/>
      <c r="P42" s="885"/>
      <c r="Q42" s="885"/>
      <c r="R42" s="885"/>
      <c r="S42" s="885"/>
      <c r="T42" s="885"/>
      <c r="U42" s="7"/>
      <c r="V42" s="7"/>
      <c r="W42" s="7"/>
      <c r="X42" s="7"/>
      <c r="Y42" s="7"/>
      <c r="Z42" s="7"/>
      <c r="AA42" s="7"/>
      <c r="AB42" s="7"/>
      <c r="AC42" s="7"/>
      <c r="AD42" s="7"/>
      <c r="AE42" s="7"/>
      <c r="AF42" s="7"/>
      <c r="AG42" s="7"/>
      <c r="AH42" s="7"/>
      <c r="AI42" s="7"/>
      <c r="AJ42" s="7"/>
    </row>
    <row r="43" spans="1:36" ht="30" customHeight="1" thickBot="1" x14ac:dyDescent="0.25">
      <c r="A43" s="7"/>
      <c r="B43" s="7"/>
      <c r="C43" s="25" t="s">
        <v>64</v>
      </c>
      <c r="D43" s="310" t="str">
        <f>IF(COUNTA(D24:D41)&gt;=16,ROUND((SUM(D24:D41)/COUNTA(D24:D41)*18),0),IF(COUNTA(D24:D41)=0,"",IF(COUNTA(D24:D41)&lt;16,"Données manquantes")))</f>
        <v/>
      </c>
      <c r="E43" s="400" t="str">
        <f t="shared" ref="E43:L43" si="0">IF(COUNTA(E24:E41)&gt;=16,ROUND((SUM(E24:E41)/COUNTA(E24:E41)*18),0),IF(COUNTA(E24:E41)=0,"",IF(COUNTA(E24:E41)&lt;16,"Données manquantes")))</f>
        <v/>
      </c>
      <c r="F43" s="401" t="str">
        <f t="shared" si="0"/>
        <v/>
      </c>
      <c r="G43" s="402" t="str">
        <f t="shared" si="0"/>
        <v/>
      </c>
      <c r="H43" s="402" t="str">
        <f t="shared" si="0"/>
        <v/>
      </c>
      <c r="I43" s="402" t="str">
        <f t="shared" si="0"/>
        <v/>
      </c>
      <c r="J43" s="402" t="str">
        <f t="shared" si="0"/>
        <v/>
      </c>
      <c r="K43" s="402" t="str">
        <f t="shared" si="0"/>
        <v/>
      </c>
      <c r="L43" s="402" t="str">
        <f t="shared" si="0"/>
        <v/>
      </c>
      <c r="M43" s="916" t="str">
        <f>IF(COUNTA(M24:M41)&gt;=16,ROUND((SUM(M24:M41)/COUNTA(M24:M41)*18),0),IF(COUNTA(M24:M41)=0,"",IF(COUNTA(M24:M41)&lt;16,"Données manquantes")))</f>
        <v/>
      </c>
      <c r="N43" s="917"/>
      <c r="O43" s="916" t="str">
        <f>IF(COUNTA(O24:O41)&gt;=16,ROUND((SUM(O24:O41)/COUNTA(O24:O41)*18),0),IF(COUNTA(O24:O41)=0,"",IF(COUNTA(O24:O41)&lt;16,"Données manquantes")))</f>
        <v/>
      </c>
      <c r="P43" s="917"/>
      <c r="Q43" s="916" t="str">
        <f>IF(COUNTA(Q24:Q41)&gt;=16,ROUND((SUM(Q24:Q41)/COUNTA(Q24:Q41)*18),0),IF(COUNTA(Q24:Q41)=0,"",IF(COUNTA(Q24:Q41)&lt;16,"Données manquantes")))</f>
        <v/>
      </c>
      <c r="R43" s="917"/>
      <c r="S43" s="916" t="str">
        <f>IF(COUNTA(S24:S41)&gt;=16,ROUND((SUM(S24:S41)/COUNTA(S24:S41)*18),0),IF(COUNTA(S24:S41)=0,"",IF(COUNTA(S24:S41)&lt;16,"Données manquantes")))</f>
        <v/>
      </c>
      <c r="T43" s="917"/>
      <c r="U43" s="402" t="str">
        <f>IF(COUNTA(U24:U41)&gt;=16,ROUND((SUM(U24:U41)/COUNTA(U24:U41)*18),0),IF(COUNTA(U24:U41)=0,"",IF(COUNTA(U24:U41)&lt;16,"Données manquantes")))</f>
        <v/>
      </c>
      <c r="V43" s="402" t="str">
        <f t="shared" ref="V43:AI43" si="1">IF(COUNTA(V24:V41)&gt;=16,ROUND((SUM(V24:V41)/COUNTA(V24:V41)*18),0),IF(COUNTA(V24:V41)=0,"",IF(COUNTA(V24:V41)&lt;16,"Données manquantes")))</f>
        <v/>
      </c>
      <c r="W43" s="402" t="str">
        <f t="shared" si="1"/>
        <v/>
      </c>
      <c r="X43" s="402" t="str">
        <f t="shared" si="1"/>
        <v/>
      </c>
      <c r="Y43" s="402" t="str">
        <f t="shared" si="1"/>
        <v/>
      </c>
      <c r="Z43" s="402" t="str">
        <f t="shared" si="1"/>
        <v/>
      </c>
      <c r="AA43" s="402" t="str">
        <f t="shared" si="1"/>
        <v/>
      </c>
      <c r="AB43" s="402" t="str">
        <f t="shared" si="1"/>
        <v/>
      </c>
      <c r="AC43" s="402" t="str">
        <f t="shared" si="1"/>
        <v/>
      </c>
      <c r="AD43" s="402" t="str">
        <f t="shared" si="1"/>
        <v/>
      </c>
      <c r="AE43" s="402" t="str">
        <f t="shared" si="1"/>
        <v/>
      </c>
      <c r="AF43" s="402" t="str">
        <f t="shared" si="1"/>
        <v/>
      </c>
      <c r="AG43" s="402" t="str">
        <f t="shared" si="1"/>
        <v/>
      </c>
      <c r="AH43" s="402" t="str">
        <f>IF(COUNTA(AH24:AH41)&gt;=16,ROUND((SUM(AH24:AH41)/COUNTA(AH24:AH41)*18),0),IF(COUNTA(AH24:AH41)=0,"",IF(COUNTA(AH24:AH41)&lt;16,"Données manquantes")))</f>
        <v/>
      </c>
      <c r="AI43" s="403" t="str">
        <f t="shared" si="1"/>
        <v/>
      </c>
      <c r="AJ43" s="7"/>
    </row>
    <row r="44" spans="1:36" ht="15" customHeight="1" x14ac:dyDescent="0.2">
      <c r="A44" s="7"/>
      <c r="B44" s="7"/>
      <c r="C44" s="25"/>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7"/>
    </row>
    <row r="45" spans="1:36" ht="15" customHeight="1" thickBot="1" x14ac:dyDescent="0.3">
      <c r="A45" s="7"/>
      <c r="B45" s="7"/>
      <c r="C45" s="47" t="s">
        <v>95</v>
      </c>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
    </row>
    <row r="46" spans="1:36" ht="30" customHeight="1" x14ac:dyDescent="0.2">
      <c r="A46" s="7"/>
      <c r="B46" s="7"/>
      <c r="C46" s="316" t="s">
        <v>96</v>
      </c>
      <c r="D46" s="454" t="s">
        <v>271</v>
      </c>
      <c r="E46" s="459" t="s">
        <v>271</v>
      </c>
      <c r="F46" s="354" t="s">
        <v>271</v>
      </c>
      <c r="G46" s="320" t="s">
        <v>271</v>
      </c>
      <c r="H46" s="320" t="s">
        <v>271</v>
      </c>
      <c r="I46" s="319" t="s">
        <v>271</v>
      </c>
      <c r="J46" s="320" t="s">
        <v>271</v>
      </c>
      <c r="K46" s="319" t="s">
        <v>271</v>
      </c>
      <c r="L46" s="320" t="s">
        <v>271</v>
      </c>
      <c r="M46" s="678" t="s">
        <v>271</v>
      </c>
      <c r="N46" s="679"/>
      <c r="O46" s="678" t="s">
        <v>271</v>
      </c>
      <c r="P46" s="679"/>
      <c r="Q46" s="678" t="s">
        <v>271</v>
      </c>
      <c r="R46" s="679"/>
      <c r="S46" s="678" t="s">
        <v>271</v>
      </c>
      <c r="T46" s="679"/>
      <c r="U46" s="320" t="s">
        <v>271</v>
      </c>
      <c r="V46" s="319" t="s">
        <v>271</v>
      </c>
      <c r="W46" s="320" t="s">
        <v>271</v>
      </c>
      <c r="X46" s="319" t="s">
        <v>271</v>
      </c>
      <c r="Y46" s="320" t="s">
        <v>271</v>
      </c>
      <c r="Z46" s="319" t="s">
        <v>271</v>
      </c>
      <c r="AA46" s="320" t="s">
        <v>271</v>
      </c>
      <c r="AB46" s="319" t="s">
        <v>271</v>
      </c>
      <c r="AC46" s="320" t="s">
        <v>271</v>
      </c>
      <c r="AD46" s="319" t="s">
        <v>271</v>
      </c>
      <c r="AE46" s="320" t="s">
        <v>271</v>
      </c>
      <c r="AF46" s="319" t="s">
        <v>271</v>
      </c>
      <c r="AG46" s="320" t="s">
        <v>271</v>
      </c>
      <c r="AH46" s="319" t="s">
        <v>271</v>
      </c>
      <c r="AI46" s="321" t="s">
        <v>271</v>
      </c>
      <c r="AJ46" s="7"/>
    </row>
    <row r="47" spans="1:36" ht="30" customHeight="1" x14ac:dyDescent="0.2">
      <c r="A47" s="7"/>
      <c r="B47" s="7"/>
      <c r="C47" s="316" t="s">
        <v>98</v>
      </c>
      <c r="D47" s="322"/>
      <c r="E47" s="317"/>
      <c r="F47" s="317"/>
      <c r="G47" s="324" t="str">
        <f t="shared" ref="G47:M47" si="2">IF(COUNT(G56)=0,"",G56-$F56)</f>
        <v/>
      </c>
      <c r="H47" s="324" t="str">
        <f t="shared" si="2"/>
        <v/>
      </c>
      <c r="I47" s="324" t="str">
        <f t="shared" si="2"/>
        <v/>
      </c>
      <c r="J47" s="324" t="str">
        <f t="shared" si="2"/>
        <v/>
      </c>
      <c r="K47" s="358" t="str">
        <f t="shared" si="2"/>
        <v/>
      </c>
      <c r="L47" s="358" t="str">
        <f t="shared" si="2"/>
        <v/>
      </c>
      <c r="M47" s="676" t="str">
        <f t="shared" si="2"/>
        <v/>
      </c>
      <c r="N47" s="677"/>
      <c r="O47" s="676" t="str">
        <f>IF(COUNT(O56)=0,"",O56-$F56)</f>
        <v/>
      </c>
      <c r="P47" s="677"/>
      <c r="Q47" s="676" t="str">
        <f>IF(COUNT(Q56)=0,"",Q56-$F56)</f>
        <v/>
      </c>
      <c r="R47" s="677"/>
      <c r="S47" s="676" t="str">
        <f>IF(COUNT(S56)=0,"",S56-$F56)</f>
        <v/>
      </c>
      <c r="T47" s="677"/>
      <c r="U47" s="324" t="str">
        <f t="shared" ref="U47:AI47" si="3">IF(COUNT(U56)=0,"",U56-$F56)</f>
        <v/>
      </c>
      <c r="V47" s="324" t="str">
        <f t="shared" si="3"/>
        <v/>
      </c>
      <c r="W47" s="324" t="str">
        <f t="shared" si="3"/>
        <v/>
      </c>
      <c r="X47" s="324" t="str">
        <f t="shared" si="3"/>
        <v/>
      </c>
      <c r="Y47" s="324" t="str">
        <f t="shared" si="3"/>
        <v/>
      </c>
      <c r="Z47" s="324" t="str">
        <f t="shared" si="3"/>
        <v/>
      </c>
      <c r="AA47" s="324" t="str">
        <f t="shared" si="3"/>
        <v/>
      </c>
      <c r="AB47" s="324" t="str">
        <f t="shared" si="3"/>
        <v/>
      </c>
      <c r="AC47" s="324" t="str">
        <f t="shared" si="3"/>
        <v/>
      </c>
      <c r="AD47" s="324" t="str">
        <f t="shared" si="3"/>
        <v/>
      </c>
      <c r="AE47" s="324" t="str">
        <f t="shared" si="3"/>
        <v/>
      </c>
      <c r="AF47" s="324" t="str">
        <f t="shared" si="3"/>
        <v/>
      </c>
      <c r="AG47" s="324" t="str">
        <f t="shared" si="3"/>
        <v/>
      </c>
      <c r="AH47" s="324" t="str">
        <f t="shared" si="3"/>
        <v/>
      </c>
      <c r="AI47" s="325" t="str">
        <f t="shared" si="3"/>
        <v/>
      </c>
      <c r="AJ47" s="7"/>
    </row>
    <row r="48" spans="1:36" ht="30" customHeight="1" thickBot="1" x14ac:dyDescent="0.25">
      <c r="A48" s="7"/>
      <c r="B48" s="7"/>
      <c r="C48" s="316" t="s">
        <v>99</v>
      </c>
      <c r="D48" s="323"/>
      <c r="E48" s="329" t="str">
        <f t="shared" ref="E48:L48" si="4">IF(COUNT(E56)=0,"",E56-D56)</f>
        <v/>
      </c>
      <c r="F48" s="330" t="str">
        <f t="shared" si="4"/>
        <v/>
      </c>
      <c r="G48" s="327" t="str">
        <f t="shared" si="4"/>
        <v/>
      </c>
      <c r="H48" s="327" t="str">
        <f t="shared" si="4"/>
        <v/>
      </c>
      <c r="I48" s="327" t="str">
        <f t="shared" si="4"/>
        <v/>
      </c>
      <c r="J48" s="327" t="str">
        <f t="shared" si="4"/>
        <v/>
      </c>
      <c r="K48" s="359" t="str">
        <f t="shared" si="4"/>
        <v/>
      </c>
      <c r="L48" s="359" t="str">
        <f t="shared" si="4"/>
        <v/>
      </c>
      <c r="M48" s="674" t="str">
        <f>IF(COUNT(M56)=0,"",L56-M56)</f>
        <v/>
      </c>
      <c r="N48" s="675"/>
      <c r="O48" s="674" t="str">
        <f>IF(COUNT(O56)=0,"",O56-M56)</f>
        <v/>
      </c>
      <c r="P48" s="675"/>
      <c r="Q48" s="674" t="str">
        <f>IF(COUNT(Q56)=0,"",Q56-O56)</f>
        <v/>
      </c>
      <c r="R48" s="675"/>
      <c r="S48" s="674" t="str">
        <f>IF(COUNT(S56)=0,"",S56-Q56)</f>
        <v/>
      </c>
      <c r="T48" s="675"/>
      <c r="U48" s="326" t="str">
        <f>IF(COUNT(U56)=0,"",U56-S56)</f>
        <v/>
      </c>
      <c r="V48" s="326" t="str">
        <f t="shared" ref="V48:AI48" si="5">IF(COUNT(V56)=0,"",V56-U56)</f>
        <v/>
      </c>
      <c r="W48" s="326" t="str">
        <f t="shared" si="5"/>
        <v/>
      </c>
      <c r="X48" s="326" t="str">
        <f t="shared" si="5"/>
        <v/>
      </c>
      <c r="Y48" s="326" t="str">
        <f t="shared" si="5"/>
        <v/>
      </c>
      <c r="Z48" s="326" t="str">
        <f t="shared" si="5"/>
        <v/>
      </c>
      <c r="AA48" s="326" t="str">
        <f t="shared" si="5"/>
        <v/>
      </c>
      <c r="AB48" s="326" t="str">
        <f t="shared" si="5"/>
        <v/>
      </c>
      <c r="AC48" s="326" t="str">
        <f t="shared" si="5"/>
        <v/>
      </c>
      <c r="AD48" s="326" t="str">
        <f t="shared" si="5"/>
        <v/>
      </c>
      <c r="AE48" s="326" t="str">
        <f t="shared" si="5"/>
        <v/>
      </c>
      <c r="AF48" s="326" t="str">
        <f t="shared" si="5"/>
        <v/>
      </c>
      <c r="AG48" s="326" t="str">
        <f t="shared" si="5"/>
        <v/>
      </c>
      <c r="AH48" s="326" t="str">
        <f t="shared" si="5"/>
        <v/>
      </c>
      <c r="AI48" s="327" t="str">
        <f t="shared" si="5"/>
        <v/>
      </c>
      <c r="AJ48" s="298"/>
    </row>
    <row r="49" spans="1:36" ht="15" customHeight="1" x14ac:dyDescent="0.2">
      <c r="A49" s="7"/>
      <c r="B49" s="7"/>
      <c r="C49" s="25"/>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7"/>
    </row>
    <row r="50" spans="1:36" x14ac:dyDescent="0.2">
      <c r="A50" s="26" t="s">
        <v>121</v>
      </c>
      <c r="B50" s="7"/>
      <c r="C50" s="115" t="s">
        <v>65</v>
      </c>
      <c r="D50" s="96" t="s">
        <v>100</v>
      </c>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7"/>
    </row>
    <row r="51" spans="1:36" x14ac:dyDescent="0.2">
      <c r="A51" s="26" t="s">
        <v>122</v>
      </c>
      <c r="B51" s="7"/>
      <c r="C51" s="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7"/>
    </row>
    <row r="52" spans="1:36" x14ac:dyDescent="0.2">
      <c r="A52" s="26"/>
      <c r="B52" s="7"/>
      <c r="C52" s="7"/>
      <c r="D52" s="96" t="s">
        <v>101</v>
      </c>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7"/>
    </row>
    <row r="53" spans="1:36" s="28" customFormat="1" x14ac:dyDescent="0.2">
      <c r="A53" s="107"/>
      <c r="B53" s="107"/>
      <c r="C53" s="107"/>
      <c r="D53" s="9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row>
    <row r="54" spans="1:36" s="28" customFormat="1" ht="14.65" customHeight="1" x14ac:dyDescent="0.2">
      <c r="A54" s="107"/>
      <c r="B54" s="107"/>
      <c r="C54" s="468" t="s">
        <v>68</v>
      </c>
      <c r="D54" s="464">
        <v>17</v>
      </c>
      <c r="E54" s="464">
        <v>17</v>
      </c>
      <c r="F54" s="464">
        <v>17</v>
      </c>
      <c r="G54" s="464">
        <v>17</v>
      </c>
      <c r="H54" s="464">
        <v>17</v>
      </c>
      <c r="I54" s="464">
        <v>17</v>
      </c>
      <c r="J54" s="464">
        <v>17</v>
      </c>
      <c r="K54" s="464">
        <v>17</v>
      </c>
      <c r="L54" s="464">
        <v>17</v>
      </c>
      <c r="M54" s="919">
        <v>17</v>
      </c>
      <c r="N54" s="919"/>
      <c r="O54" s="919">
        <v>17</v>
      </c>
      <c r="P54" s="919"/>
      <c r="Q54" s="919">
        <v>17</v>
      </c>
      <c r="R54" s="919"/>
      <c r="S54" s="919">
        <v>17</v>
      </c>
      <c r="T54" s="919"/>
      <c r="U54" s="464">
        <v>17</v>
      </c>
      <c r="V54" s="464">
        <v>17</v>
      </c>
      <c r="W54" s="464">
        <v>17</v>
      </c>
      <c r="X54" s="464">
        <v>17</v>
      </c>
      <c r="Y54" s="464">
        <v>17</v>
      </c>
      <c r="Z54" s="464">
        <v>17</v>
      </c>
      <c r="AA54" s="464">
        <v>17</v>
      </c>
      <c r="AB54" s="464">
        <v>17</v>
      </c>
      <c r="AC54" s="464">
        <v>17</v>
      </c>
      <c r="AD54" s="464">
        <v>17</v>
      </c>
      <c r="AE54" s="464">
        <v>17</v>
      </c>
      <c r="AF54" s="464">
        <v>17</v>
      </c>
      <c r="AG54" s="464">
        <v>17</v>
      </c>
      <c r="AH54" s="464">
        <v>17</v>
      </c>
      <c r="AI54" s="464">
        <v>17</v>
      </c>
      <c r="AJ54" s="107"/>
    </row>
    <row r="55" spans="1:36" s="28" customFormat="1" ht="15" customHeight="1" x14ac:dyDescent="0.2">
      <c r="A55" s="107"/>
      <c r="B55" s="107"/>
      <c r="C55" s="464" t="s">
        <v>96</v>
      </c>
      <c r="D55" s="482">
        <v>13</v>
      </c>
      <c r="E55" s="482">
        <v>13</v>
      </c>
      <c r="F55" s="482">
        <v>13</v>
      </c>
      <c r="G55" s="482">
        <v>13</v>
      </c>
      <c r="H55" s="482">
        <v>13</v>
      </c>
      <c r="I55" s="482">
        <v>13</v>
      </c>
      <c r="J55" s="482">
        <v>13</v>
      </c>
      <c r="K55" s="482">
        <v>13</v>
      </c>
      <c r="L55" s="482">
        <v>13</v>
      </c>
      <c r="M55" s="918">
        <v>13</v>
      </c>
      <c r="N55" s="918"/>
      <c r="O55" s="918">
        <v>13</v>
      </c>
      <c r="P55" s="918"/>
      <c r="Q55" s="918">
        <v>13</v>
      </c>
      <c r="R55" s="918"/>
      <c r="S55" s="918">
        <v>13</v>
      </c>
      <c r="T55" s="918"/>
      <c r="U55" s="482">
        <v>13</v>
      </c>
      <c r="V55" s="482">
        <v>13</v>
      </c>
      <c r="W55" s="482">
        <v>13</v>
      </c>
      <c r="X55" s="482">
        <v>13</v>
      </c>
      <c r="Y55" s="482">
        <v>13</v>
      </c>
      <c r="Z55" s="482">
        <v>13</v>
      </c>
      <c r="AA55" s="482">
        <v>13</v>
      </c>
      <c r="AB55" s="482">
        <v>13</v>
      </c>
      <c r="AC55" s="482">
        <v>13</v>
      </c>
      <c r="AD55" s="482">
        <v>13</v>
      </c>
      <c r="AE55" s="482">
        <v>13</v>
      </c>
      <c r="AF55" s="482">
        <v>13</v>
      </c>
      <c r="AG55" s="482">
        <v>13</v>
      </c>
      <c r="AH55" s="482">
        <v>13</v>
      </c>
      <c r="AI55" s="482">
        <v>13</v>
      </c>
      <c r="AJ55" s="107"/>
    </row>
    <row r="56" spans="1:36" s="28" customFormat="1" ht="15" customHeight="1" x14ac:dyDescent="0.2">
      <c r="A56" s="107"/>
      <c r="B56" s="107"/>
      <c r="C56" s="468" t="s">
        <v>102</v>
      </c>
      <c r="D56" s="468" t="e">
        <f>IF(COUNTA(D24:D41)&gt;=16,ROUND((SUM(D24:D41)/COUNTA(D24:D41)*18),0),IF(COUNTA(D24:D41)&lt;16,#N/A))</f>
        <v>#N/A</v>
      </c>
      <c r="E56" s="468" t="e">
        <f t="shared" ref="E56:L56" si="6">IF(COUNTA(E24:E41)&gt;=16,ROUND((SUM(E24:E41)/COUNTA(E24:E41)*18),0),IF(COUNTA(E24:E41)&lt;16,#N/A))</f>
        <v>#N/A</v>
      </c>
      <c r="F56" s="468" t="e">
        <f t="shared" si="6"/>
        <v>#N/A</v>
      </c>
      <c r="G56" s="468" t="e">
        <f>IF(COUNTA(G24:G41)&gt;=16,ROUND((SUM(G24:G41)/COUNTA(G24:G41)*18),0),IF(COUNTA(G24:G41)&lt;16,#N/A))</f>
        <v>#N/A</v>
      </c>
      <c r="H56" s="468" t="e">
        <f t="shared" si="6"/>
        <v>#N/A</v>
      </c>
      <c r="I56" s="468" t="e">
        <f t="shared" si="6"/>
        <v>#N/A</v>
      </c>
      <c r="J56" s="468" t="e">
        <f t="shared" si="6"/>
        <v>#N/A</v>
      </c>
      <c r="K56" s="468" t="e">
        <f t="shared" si="6"/>
        <v>#N/A</v>
      </c>
      <c r="L56" s="468" t="e">
        <f t="shared" si="6"/>
        <v>#N/A</v>
      </c>
      <c r="M56" s="611" t="e">
        <f>IF(COUNTA(M24:M41)&gt;=16,ROUND((SUM(M24:M41)/COUNTA(M24:M41)*18),0),IF(COUNTA(M24:M41)&lt;16,#N/A))</f>
        <v>#N/A</v>
      </c>
      <c r="N56" s="611"/>
      <c r="O56" s="611" t="e">
        <f>IF(COUNTA(O24:O41)&gt;=16,ROUND((SUM(O24:O41)/COUNTA(O24:O41)*18),0),IF(COUNTA(O24:O41)&lt;16,#N/A))</f>
        <v>#N/A</v>
      </c>
      <c r="P56" s="611"/>
      <c r="Q56" s="611" t="e">
        <f>IF(COUNTA(Q24:Q41)&gt;=16,ROUND((SUM(Q24:Q41)/COUNTA(Q24:Q41)*18),0),IF(COUNTA(Q24:Q41)&lt;16,#N/A))</f>
        <v>#N/A</v>
      </c>
      <c r="R56" s="611"/>
      <c r="S56" s="611" t="e">
        <f>IF(COUNTA(S24:S41)&gt;=16,ROUND((SUM(S24:S41)/COUNTA(S24:S41)*18),0),IF(COUNTA(S24:S41)&lt;16,#N/A))</f>
        <v>#N/A</v>
      </c>
      <c r="T56" s="611"/>
      <c r="U56" s="468" t="e">
        <f t="shared" ref="U56:AI56" si="7">IF(COUNTA(U24:U41)&gt;=16,ROUND((SUM(U24:U41)/COUNTA(U24:U41)*18),0),IF(COUNTA(U24:U41)&lt;16,#N/A))</f>
        <v>#N/A</v>
      </c>
      <c r="V56" s="468" t="e">
        <f>IF(COUNTA(V24:V41)&gt;=16,ROUND((SUM(V24:V41)/COUNTA(V24:V41)*18),0),IF(COUNTA(V24:V41)&lt;16,#N/A))</f>
        <v>#N/A</v>
      </c>
      <c r="W56" s="468" t="e">
        <f t="shared" si="7"/>
        <v>#N/A</v>
      </c>
      <c r="X56" s="468" t="e">
        <f t="shared" si="7"/>
        <v>#N/A</v>
      </c>
      <c r="Y56" s="468" t="e">
        <f t="shared" si="7"/>
        <v>#N/A</v>
      </c>
      <c r="Z56" s="468" t="e">
        <f t="shared" si="7"/>
        <v>#N/A</v>
      </c>
      <c r="AA56" s="468" t="e">
        <f t="shared" si="7"/>
        <v>#N/A</v>
      </c>
      <c r="AB56" s="468" t="e">
        <f t="shared" si="7"/>
        <v>#N/A</v>
      </c>
      <c r="AC56" s="468" t="e">
        <f t="shared" si="7"/>
        <v>#N/A</v>
      </c>
      <c r="AD56" s="468" t="e">
        <f t="shared" si="7"/>
        <v>#N/A</v>
      </c>
      <c r="AE56" s="468" t="e">
        <f t="shared" si="7"/>
        <v>#N/A</v>
      </c>
      <c r="AF56" s="468" t="e">
        <f t="shared" si="7"/>
        <v>#N/A</v>
      </c>
      <c r="AG56" s="468" t="e">
        <f t="shared" si="7"/>
        <v>#N/A</v>
      </c>
      <c r="AH56" s="468" t="e">
        <f>IF(COUNTA(AH24:AH41)&gt;=16,ROUND((SUM(AH24:AH41)/COUNTA(AH24:AH41)*18),0),IF(COUNTA(AH24:AH41)&lt;16,#N/A))</f>
        <v>#N/A</v>
      </c>
      <c r="AI56" s="468" t="e">
        <f t="shared" si="7"/>
        <v>#N/A</v>
      </c>
      <c r="AJ56" s="107"/>
    </row>
    <row r="57" spans="1:36" s="28" customFormat="1" x14ac:dyDescent="0.2">
      <c r="A57" s="107"/>
      <c r="B57" s="107"/>
      <c r="C57" s="468" t="s">
        <v>103</v>
      </c>
      <c r="D57" s="472" t="e">
        <v>#N/A</v>
      </c>
      <c r="E57" s="472" t="e">
        <v>#N/A</v>
      </c>
      <c r="F57" s="472" t="e">
        <v>#N/A</v>
      </c>
      <c r="G57" s="472" t="e">
        <f t="shared" ref="G57:M57" si="8">IF(AND(G56&lt;G54,G56&lt;=$F56-$F55),G56,#N/A)</f>
        <v>#N/A</v>
      </c>
      <c r="H57" s="472" t="e">
        <f t="shared" si="8"/>
        <v>#N/A</v>
      </c>
      <c r="I57" s="472" t="e">
        <f t="shared" si="8"/>
        <v>#N/A</v>
      </c>
      <c r="J57" s="472" t="e">
        <f t="shared" si="8"/>
        <v>#N/A</v>
      </c>
      <c r="K57" s="26" t="e">
        <f t="shared" si="8"/>
        <v>#N/A</v>
      </c>
      <c r="L57" s="26" t="e">
        <f t="shared" si="8"/>
        <v>#N/A</v>
      </c>
      <c r="M57" s="685" t="e">
        <f t="shared" si="8"/>
        <v>#N/A</v>
      </c>
      <c r="N57" s="685"/>
      <c r="O57" s="685" t="e">
        <f>IF(AND(O56&lt;O54,O56&lt;=$F56-$F55),O56,#N/A)</f>
        <v>#N/A</v>
      </c>
      <c r="P57" s="685"/>
      <c r="Q57" s="685" t="e">
        <f>IF(AND(Q56&lt;Q54,Q56&lt;=$F56-$F55),Q56,#N/A)</f>
        <v>#N/A</v>
      </c>
      <c r="R57" s="685"/>
      <c r="S57" s="685" t="e">
        <f>IF(AND(S56&lt;S54,S56&lt;=$F56-$F55),S56,#N/A)</f>
        <v>#N/A</v>
      </c>
      <c r="T57" s="685"/>
      <c r="U57" s="472" t="e">
        <f>IF(AND(U56&lt;U54,U56&lt;=$F56-$F55),U56,#N/A)</f>
        <v>#N/A</v>
      </c>
      <c r="V57" s="472" t="e">
        <f>IF(AND(V56&lt;V54,V56&lt;=$F56-$F55),V56,#N/A)</f>
        <v>#N/A</v>
      </c>
      <c r="W57" s="472" t="e">
        <f t="shared" ref="W57:AH57" si="9">IF(AND(W56&lt;W54,W56&lt;=$F56-$F55),W56,#N/A)</f>
        <v>#N/A</v>
      </c>
      <c r="X57" s="472" t="e">
        <f t="shared" si="9"/>
        <v>#N/A</v>
      </c>
      <c r="Y57" s="472" t="e">
        <f t="shared" si="9"/>
        <v>#N/A</v>
      </c>
      <c r="Z57" s="472" t="e">
        <f t="shared" si="9"/>
        <v>#N/A</v>
      </c>
      <c r="AA57" s="472" t="e">
        <f t="shared" si="9"/>
        <v>#N/A</v>
      </c>
      <c r="AB57" s="472" t="e">
        <f t="shared" si="9"/>
        <v>#N/A</v>
      </c>
      <c r="AC57" s="472" t="e">
        <f t="shared" si="9"/>
        <v>#N/A</v>
      </c>
      <c r="AD57" s="472" t="e">
        <f t="shared" si="9"/>
        <v>#N/A</v>
      </c>
      <c r="AE57" s="472" t="e">
        <f t="shared" si="9"/>
        <v>#N/A</v>
      </c>
      <c r="AF57" s="472" t="e">
        <f t="shared" si="9"/>
        <v>#N/A</v>
      </c>
      <c r="AG57" s="472" t="e">
        <f t="shared" si="9"/>
        <v>#N/A</v>
      </c>
      <c r="AH57" s="472" t="e">
        <f t="shared" si="9"/>
        <v>#N/A</v>
      </c>
      <c r="AI57" s="472" t="e">
        <f>IF(AND(AI56&lt;AI54,AI56&lt;=$F56-$F55),AI56,#N/A)</f>
        <v>#N/A</v>
      </c>
      <c r="AJ57" s="107"/>
    </row>
    <row r="58" spans="1:36" s="28" customFormat="1" x14ac:dyDescent="0.2">
      <c r="A58" s="107"/>
      <c r="B58" s="107"/>
      <c r="C58" s="468" t="s">
        <v>104</v>
      </c>
      <c r="D58" s="472" t="e">
        <v>#N/A</v>
      </c>
      <c r="E58" s="472" t="e">
        <f t="shared" ref="E58:J58" si="10">IF(AND(E56&gt;=D56+D55),E56,#N/A)</f>
        <v>#N/A</v>
      </c>
      <c r="F58" s="472" t="e">
        <f>IF(AND(F56&gt;=E56+E55),F56,#N/A)</f>
        <v>#N/A</v>
      </c>
      <c r="G58" s="472" t="e">
        <f t="shared" si="10"/>
        <v>#N/A</v>
      </c>
      <c r="H58" s="472" t="e">
        <f t="shared" si="10"/>
        <v>#N/A</v>
      </c>
      <c r="I58" s="472" t="e">
        <f>IF(AND(I56&gt;=H56+H55),I56,#N/A)</f>
        <v>#N/A</v>
      </c>
      <c r="J58" s="472" t="e">
        <f t="shared" si="10"/>
        <v>#N/A</v>
      </c>
      <c r="K58" s="26" t="e">
        <f>IF(AND(K56&gt;=J56+J55),K56,#N/A)</f>
        <v>#N/A</v>
      </c>
      <c r="L58" s="26" t="e">
        <f>IF(AND(L56&gt;=K56+K55),L56,#N/A)</f>
        <v>#N/A</v>
      </c>
      <c r="M58" s="685" t="e">
        <f>IF(AND(M56&gt;=L56+L55),M56,#N/A)</f>
        <v>#N/A</v>
      </c>
      <c r="N58" s="685"/>
      <c r="O58" s="685" t="e">
        <f>IF(AND(O56&gt;=M56+M55),O56,#N/A)</f>
        <v>#N/A</v>
      </c>
      <c r="P58" s="685"/>
      <c r="Q58" s="685" t="e">
        <f>IF(AND(Q56&gt;=O56+O55),Q56,#N/A)</f>
        <v>#N/A</v>
      </c>
      <c r="R58" s="685"/>
      <c r="S58" s="611" t="e">
        <f>IF(AND(S56&gt;=Q56+Q55),S56,#N/A)</f>
        <v>#N/A</v>
      </c>
      <c r="T58" s="611"/>
      <c r="U58" s="472" t="e">
        <f>IF(AND(U56&gt;=S56+S55),U56,#N/A)</f>
        <v>#N/A</v>
      </c>
      <c r="V58" s="472" t="e">
        <f>IF(AND(V56&gt;=U56+U55),V56,#N/A)</f>
        <v>#N/A</v>
      </c>
      <c r="W58" s="472" t="e">
        <f t="shared" ref="W58:AH58" si="11">IF(AND(W56&gt;=V56+V55),W56,#N/A)</f>
        <v>#N/A</v>
      </c>
      <c r="X58" s="472" t="e">
        <f t="shared" si="11"/>
        <v>#N/A</v>
      </c>
      <c r="Y58" s="472" t="e">
        <f t="shared" si="11"/>
        <v>#N/A</v>
      </c>
      <c r="Z58" s="472" t="e">
        <f t="shared" si="11"/>
        <v>#N/A</v>
      </c>
      <c r="AA58" s="472" t="e">
        <f t="shared" si="11"/>
        <v>#N/A</v>
      </c>
      <c r="AB58" s="472" t="e">
        <f t="shared" si="11"/>
        <v>#N/A</v>
      </c>
      <c r="AC58" s="472" t="e">
        <f t="shared" si="11"/>
        <v>#N/A</v>
      </c>
      <c r="AD58" s="472" t="e">
        <f t="shared" si="11"/>
        <v>#N/A</v>
      </c>
      <c r="AE58" s="472" t="e">
        <f t="shared" si="11"/>
        <v>#N/A</v>
      </c>
      <c r="AF58" s="472" t="e">
        <f t="shared" si="11"/>
        <v>#N/A</v>
      </c>
      <c r="AG58" s="472" t="e">
        <f t="shared" si="11"/>
        <v>#N/A</v>
      </c>
      <c r="AH58" s="472" t="e">
        <f t="shared" si="11"/>
        <v>#N/A</v>
      </c>
      <c r="AI58" s="472" t="e">
        <f>IF(AND(AI56&gt;=AH56+AH55),AI56,#N/A)</f>
        <v>#N/A</v>
      </c>
      <c r="AJ58" s="107"/>
    </row>
    <row r="59" spans="1:36" x14ac:dyDescent="0.2">
      <c r="A59" s="7"/>
      <c r="B59" s="7"/>
      <c r="C59" s="468" t="s">
        <v>105</v>
      </c>
      <c r="D59" s="472" t="e">
        <v>#N/A</v>
      </c>
      <c r="E59" s="472" t="e">
        <v>#N/A</v>
      </c>
      <c r="F59" s="472" t="e">
        <v>#N/A</v>
      </c>
      <c r="G59" s="472" t="e">
        <f t="shared" ref="G59:M59" si="12">IF(AND(G56&gt;=$F56+$F55),G56,#N/A)</f>
        <v>#N/A</v>
      </c>
      <c r="H59" s="472" t="e">
        <f t="shared" si="12"/>
        <v>#N/A</v>
      </c>
      <c r="I59" s="472" t="e">
        <f t="shared" si="12"/>
        <v>#N/A</v>
      </c>
      <c r="J59" s="472" t="e">
        <f t="shared" si="12"/>
        <v>#N/A</v>
      </c>
      <c r="K59" s="26" t="e">
        <f t="shared" si="12"/>
        <v>#N/A</v>
      </c>
      <c r="L59" s="26" t="e">
        <f t="shared" si="12"/>
        <v>#N/A</v>
      </c>
      <c r="M59" s="685" t="e">
        <f t="shared" si="12"/>
        <v>#N/A</v>
      </c>
      <c r="N59" s="685"/>
      <c r="O59" s="685" t="e">
        <f>IF(AND(O56&gt;=$F56+$F55),O56,#N/A)</f>
        <v>#N/A</v>
      </c>
      <c r="P59" s="685"/>
      <c r="Q59" s="685" t="e">
        <f>IF(AND(Q56&gt;=$F56+$F55),Q56,#N/A)</f>
        <v>#N/A</v>
      </c>
      <c r="R59" s="685"/>
      <c r="S59" s="611" t="e">
        <f>IF(AND(S56&gt;=$F56+$F55),S56,#N/A)</f>
        <v>#N/A</v>
      </c>
      <c r="T59" s="611"/>
      <c r="U59" s="472" t="e">
        <f>IF(AND(U56&gt;=$F56+$F55),U56,#N/A)</f>
        <v>#N/A</v>
      </c>
      <c r="V59" s="472" t="e">
        <f>IF(AND(V56&gt;=$F56+$F55),V56,#N/A)</f>
        <v>#N/A</v>
      </c>
      <c r="W59" s="472" t="e">
        <f t="shared" ref="W59:AH59" si="13">IF(AND(W56&gt;=$F56+$F55),W56,#N/A)</f>
        <v>#N/A</v>
      </c>
      <c r="X59" s="472" t="e">
        <f t="shared" si="13"/>
        <v>#N/A</v>
      </c>
      <c r="Y59" s="472" t="e">
        <f t="shared" si="13"/>
        <v>#N/A</v>
      </c>
      <c r="Z59" s="472" t="e">
        <f t="shared" si="13"/>
        <v>#N/A</v>
      </c>
      <c r="AA59" s="472" t="e">
        <f t="shared" si="13"/>
        <v>#N/A</v>
      </c>
      <c r="AB59" s="472" t="e">
        <f t="shared" si="13"/>
        <v>#N/A</v>
      </c>
      <c r="AC59" s="472" t="e">
        <f t="shared" si="13"/>
        <v>#N/A</v>
      </c>
      <c r="AD59" s="472" t="e">
        <f t="shared" si="13"/>
        <v>#N/A</v>
      </c>
      <c r="AE59" s="472" t="e">
        <f t="shared" si="13"/>
        <v>#N/A</v>
      </c>
      <c r="AF59" s="472" t="e">
        <f t="shared" si="13"/>
        <v>#N/A</v>
      </c>
      <c r="AG59" s="472" t="e">
        <f t="shared" si="13"/>
        <v>#N/A</v>
      </c>
      <c r="AH59" s="472" t="e">
        <f t="shared" si="13"/>
        <v>#N/A</v>
      </c>
      <c r="AI59" s="472" t="e">
        <f>IF(AND(AI56&gt;=$F56+$F55),AI56,#N/A)</f>
        <v>#N/A</v>
      </c>
      <c r="AJ59" s="7"/>
    </row>
    <row r="60" spans="1:36" x14ac:dyDescent="0.2">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row>
    <row r="61" spans="1:36" x14ac:dyDescent="0.2">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row>
    <row r="62" spans="1:36" ht="15" customHeight="1" x14ac:dyDescent="0.2">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row>
    <row r="63" spans="1:36" x14ac:dyDescent="0.2">
      <c r="A63" s="27"/>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row>
    <row r="64" spans="1:36" x14ac:dyDescent="0.2">
      <c r="A64" s="27"/>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row>
    <row r="65" spans="1:1" x14ac:dyDescent="0.2">
      <c r="A65" s="27"/>
    </row>
    <row r="66" spans="1:1" x14ac:dyDescent="0.2">
      <c r="A66" s="27"/>
    </row>
    <row r="67" spans="1:1" x14ac:dyDescent="0.2">
      <c r="A67" s="27"/>
    </row>
    <row r="68" spans="1:1" x14ac:dyDescent="0.2">
      <c r="A68" s="27"/>
    </row>
    <row r="69" spans="1:1" x14ac:dyDescent="0.2">
      <c r="A69" s="27"/>
    </row>
    <row r="70" spans="1:1" x14ac:dyDescent="0.2">
      <c r="A70" s="27"/>
    </row>
    <row r="71" spans="1:1" x14ac:dyDescent="0.2">
      <c r="A71" s="27"/>
    </row>
    <row r="72" spans="1:1" x14ac:dyDescent="0.2">
      <c r="A72" s="27"/>
    </row>
    <row r="73" spans="1:1" x14ac:dyDescent="0.2">
      <c r="A73" s="27"/>
    </row>
    <row r="74" spans="1:1" x14ac:dyDescent="0.2">
      <c r="A74" s="27"/>
    </row>
    <row r="75" spans="1:1" x14ac:dyDescent="0.2">
      <c r="A75" s="27"/>
    </row>
    <row r="76" spans="1:1" x14ac:dyDescent="0.2">
      <c r="A76" s="27"/>
    </row>
    <row r="77" spans="1:1" x14ac:dyDescent="0.2">
      <c r="A77" s="27"/>
    </row>
    <row r="78" spans="1:1" x14ac:dyDescent="0.2">
      <c r="A78" s="27"/>
    </row>
    <row r="79" spans="1:1" x14ac:dyDescent="0.2">
      <c r="A79" s="27"/>
    </row>
    <row r="80" spans="1:1" x14ac:dyDescent="0.2">
      <c r="A80" s="27"/>
    </row>
  </sheetData>
  <sheetProtection sheet="1" selectLockedCells="1"/>
  <mergeCells count="148">
    <mergeCell ref="S54:T54"/>
    <mergeCell ref="M57:N57"/>
    <mergeCell ref="O57:P57"/>
    <mergeCell ref="Q57:R57"/>
    <mergeCell ref="S57:T57"/>
    <mergeCell ref="M58:N58"/>
    <mergeCell ref="O58:P58"/>
    <mergeCell ref="Q58:R58"/>
    <mergeCell ref="S58:T58"/>
    <mergeCell ref="M56:N56"/>
    <mergeCell ref="O56:P56"/>
    <mergeCell ref="Q56:R56"/>
    <mergeCell ref="S56:T56"/>
    <mergeCell ref="M59:N59"/>
    <mergeCell ref="O59:P59"/>
    <mergeCell ref="Q59:R59"/>
    <mergeCell ref="S59:T59"/>
    <mergeCell ref="M55:N55"/>
    <mergeCell ref="O55:P55"/>
    <mergeCell ref="Q55:R55"/>
    <mergeCell ref="S55:T55"/>
    <mergeCell ref="M42:N42"/>
    <mergeCell ref="O42:P42"/>
    <mergeCell ref="Q42:R42"/>
    <mergeCell ref="S42:T42"/>
    <mergeCell ref="M54:N54"/>
    <mergeCell ref="O54:P54"/>
    <mergeCell ref="Q54:R54"/>
    <mergeCell ref="M46:N46"/>
    <mergeCell ref="O46:P46"/>
    <mergeCell ref="Q46:R46"/>
    <mergeCell ref="M47:N47"/>
    <mergeCell ref="O47:P47"/>
    <mergeCell ref="Q47:R47"/>
    <mergeCell ref="M48:N48"/>
    <mergeCell ref="O48:P48"/>
    <mergeCell ref="Q48:R48"/>
    <mergeCell ref="S46:T46"/>
    <mergeCell ref="S47:T47"/>
    <mergeCell ref="S48:T48"/>
    <mergeCell ref="M43:N43"/>
    <mergeCell ref="S22:T22"/>
    <mergeCell ref="S23:T23"/>
    <mergeCell ref="S24:T24"/>
    <mergeCell ref="S25:T25"/>
    <mergeCell ref="S26:T26"/>
    <mergeCell ref="S38:T38"/>
    <mergeCell ref="S39:T39"/>
    <mergeCell ref="S40:T40"/>
    <mergeCell ref="S41:T41"/>
    <mergeCell ref="S33:T33"/>
    <mergeCell ref="S34:T34"/>
    <mergeCell ref="S35:T35"/>
    <mergeCell ref="S36:T36"/>
    <mergeCell ref="S37:T37"/>
    <mergeCell ref="Q40:R40"/>
    <mergeCell ref="Q41:R41"/>
    <mergeCell ref="Q43:R43"/>
    <mergeCell ref="S43:T43"/>
    <mergeCell ref="S27:T27"/>
    <mergeCell ref="S28:T28"/>
    <mergeCell ref="S29:T29"/>
    <mergeCell ref="S30:T30"/>
    <mergeCell ref="S31:T31"/>
    <mergeCell ref="S32:T32"/>
    <mergeCell ref="Q35:R35"/>
    <mergeCell ref="Q36:R36"/>
    <mergeCell ref="Q37:R37"/>
    <mergeCell ref="Q38:R38"/>
    <mergeCell ref="Q39:R39"/>
    <mergeCell ref="O43:P43"/>
    <mergeCell ref="Q21:R21"/>
    <mergeCell ref="Q22:R22"/>
    <mergeCell ref="Q23:R23"/>
    <mergeCell ref="Q24:R24"/>
    <mergeCell ref="Q25:R25"/>
    <mergeCell ref="Q26:R26"/>
    <mergeCell ref="Q27:R27"/>
    <mergeCell ref="Q28:R28"/>
    <mergeCell ref="Q29:R29"/>
    <mergeCell ref="Q30:R30"/>
    <mergeCell ref="Q31:R31"/>
    <mergeCell ref="Q32:R32"/>
    <mergeCell ref="Q33:R33"/>
    <mergeCell ref="Q34:R34"/>
    <mergeCell ref="O36:P36"/>
    <mergeCell ref="O37:P37"/>
    <mergeCell ref="O38:P38"/>
    <mergeCell ref="O39:P39"/>
    <mergeCell ref="O40:P4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M37:N37"/>
    <mergeCell ref="M38:N38"/>
    <mergeCell ref="M39:N39"/>
    <mergeCell ref="M40:N40"/>
    <mergeCell ref="M41:N41"/>
    <mergeCell ref="M32:N32"/>
    <mergeCell ref="M33:N33"/>
    <mergeCell ref="M34:N34"/>
    <mergeCell ref="M35:N35"/>
    <mergeCell ref="M36:N36"/>
    <mergeCell ref="O41:P41"/>
    <mergeCell ref="M27:N27"/>
    <mergeCell ref="M28:N28"/>
    <mergeCell ref="M29:N29"/>
    <mergeCell ref="M30:N30"/>
    <mergeCell ref="M31:N31"/>
    <mergeCell ref="M22:N22"/>
    <mergeCell ref="M23:N23"/>
    <mergeCell ref="M24:N24"/>
    <mergeCell ref="M25:N25"/>
    <mergeCell ref="M26:N26"/>
    <mergeCell ref="P8:Q8"/>
    <mergeCell ref="P9:Q9"/>
    <mergeCell ref="S8:T8"/>
    <mergeCell ref="S9:T9"/>
    <mergeCell ref="P11:Q11"/>
    <mergeCell ref="N10:Q10"/>
    <mergeCell ref="M21:N21"/>
    <mergeCell ref="O3:T3"/>
    <mergeCell ref="N4:T4"/>
    <mergeCell ref="N5:T5"/>
    <mergeCell ref="N6:T6"/>
    <mergeCell ref="N7:T7"/>
    <mergeCell ref="N8:N9"/>
    <mergeCell ref="R10:R11"/>
    <mergeCell ref="F20:AI20"/>
    <mergeCell ref="S21:T21"/>
    <mergeCell ref="N12:T12"/>
    <mergeCell ref="N13:T13"/>
    <mergeCell ref="N14:R14"/>
    <mergeCell ref="N15:R15"/>
    <mergeCell ref="S15:T15"/>
    <mergeCell ref="S14:T14"/>
  </mergeCells>
  <dataValidations count="2">
    <dataValidation operator="greaterThan" allowBlank="1" showInputMessage="1" showErrorMessage="1" sqref="D23:AI23" xr:uid="{00000000-0002-0000-0600-000000000000}"/>
    <dataValidation type="list" allowBlank="1" showInputMessage="1" showErrorMessage="1" sqref="D24:AI41" xr:uid="{00000000-0002-0000-0600-000001000000}">
      <formula1>Scores04</formula1>
    </dataValidation>
  </dataValidations>
  <pageMargins left="0.70866141732283472" right="0.70866141732283472" top="0.74803149606299213" bottom="0.74803149606299213" header="0.31496062992125984" footer="0.31496062992125984"/>
  <pageSetup scale="50"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99FF"/>
    <pageSetUpPr fitToPage="1"/>
  </sheetPr>
  <dimension ref="A1:AJ84"/>
  <sheetViews>
    <sheetView zoomScale="70" zoomScaleNormal="70" workbookViewId="0">
      <selection activeCell="D24" sqref="D24"/>
    </sheetView>
  </sheetViews>
  <sheetFormatPr baseColWidth="10" defaultColWidth="11.42578125" defaultRowHeight="14.25" x14ac:dyDescent="0.2"/>
  <cols>
    <col min="1" max="1" width="2.5703125" style="6" customWidth="1"/>
    <col min="2" max="2" width="3.42578125" style="6" customWidth="1"/>
    <col min="3" max="3" width="47.42578125" style="6" customWidth="1"/>
    <col min="4" max="12" width="15.28515625" style="6" customWidth="1"/>
    <col min="13" max="13" width="5.5703125" style="6" customWidth="1"/>
    <col min="14" max="15" width="10.28515625" style="6" customWidth="1"/>
    <col min="16" max="17" width="5.5703125" style="6" customWidth="1"/>
    <col min="18" max="18" width="10.28515625" style="6" customWidth="1"/>
    <col min="19" max="20" width="8" style="6" customWidth="1"/>
    <col min="21" max="35" width="15.28515625" style="6" customWidth="1"/>
    <col min="36" max="16384" width="11.42578125" style="6"/>
  </cols>
  <sheetData>
    <row r="1" spans="1:36"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thickBo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27" customHeight="1" x14ac:dyDescent="0.2">
      <c r="A3" s="7"/>
      <c r="B3" s="7"/>
      <c r="C3" s="7"/>
      <c r="D3" s="7"/>
      <c r="E3" s="7"/>
      <c r="F3" s="7"/>
      <c r="G3" s="7"/>
      <c r="H3" s="7"/>
      <c r="I3" s="7"/>
      <c r="J3" s="7"/>
      <c r="K3" s="7"/>
      <c r="L3" s="7"/>
      <c r="M3" s="7"/>
      <c r="N3" s="88" t="s">
        <v>8</v>
      </c>
      <c r="O3" s="908" t="str">
        <f>IF(IDENTIFICATION!D20=0,"",IDENTIFICATION!D20)</f>
        <v/>
      </c>
      <c r="P3" s="908"/>
      <c r="Q3" s="908"/>
      <c r="R3" s="908"/>
      <c r="S3" s="908"/>
      <c r="T3" s="909"/>
      <c r="U3" s="7"/>
      <c r="V3" s="7"/>
      <c r="W3" s="7"/>
      <c r="X3" s="7"/>
      <c r="Y3" s="7"/>
      <c r="Z3" s="7"/>
      <c r="AA3" s="7"/>
      <c r="AB3" s="7"/>
      <c r="AC3" s="7"/>
      <c r="AD3" s="7"/>
      <c r="AE3" s="7"/>
      <c r="AF3" s="7"/>
      <c r="AG3" s="7"/>
      <c r="AH3" s="7"/>
      <c r="AI3" s="7"/>
      <c r="AJ3" s="7"/>
    </row>
    <row r="4" spans="1:36" ht="9" customHeight="1" x14ac:dyDescent="0.2">
      <c r="A4" s="7"/>
      <c r="B4" s="7"/>
      <c r="C4" s="7"/>
      <c r="D4" s="7"/>
      <c r="E4" s="7"/>
      <c r="F4" s="7"/>
      <c r="G4" s="7"/>
      <c r="H4" s="7"/>
      <c r="I4" s="7"/>
      <c r="J4" s="7"/>
      <c r="K4" s="7"/>
      <c r="L4" s="7"/>
      <c r="M4" s="7"/>
      <c r="N4" s="905" t="s">
        <v>9</v>
      </c>
      <c r="O4" s="910"/>
      <c r="P4" s="910"/>
      <c r="Q4" s="910"/>
      <c r="R4" s="910"/>
      <c r="S4" s="910"/>
      <c r="T4" s="911"/>
      <c r="U4" s="7"/>
      <c r="V4" s="7"/>
      <c r="W4" s="7"/>
      <c r="X4" s="7"/>
      <c r="Y4" s="7"/>
      <c r="Z4" s="7"/>
      <c r="AA4" s="7"/>
      <c r="AB4" s="7"/>
      <c r="AC4" s="7"/>
      <c r="AD4" s="7"/>
      <c r="AE4" s="7"/>
      <c r="AF4" s="7"/>
      <c r="AG4" s="7"/>
      <c r="AH4" s="7"/>
      <c r="AI4" s="7"/>
      <c r="AJ4" s="7"/>
    </row>
    <row r="5" spans="1:36" ht="18" customHeight="1" x14ac:dyDescent="0.2">
      <c r="A5" s="7"/>
      <c r="B5" s="7"/>
      <c r="C5" s="7"/>
      <c r="D5" s="7"/>
      <c r="E5" s="7"/>
      <c r="F5" s="7"/>
      <c r="G5" s="7"/>
      <c r="H5" s="7"/>
      <c r="I5" s="7"/>
      <c r="J5" s="7"/>
      <c r="K5" s="7"/>
      <c r="L5" s="7"/>
      <c r="M5" s="7"/>
      <c r="N5" s="912" t="str">
        <f>IF(IDENTIFICATION!C22=0,"",IDENTIFICATION!C22)</f>
        <v/>
      </c>
      <c r="O5" s="913"/>
      <c r="P5" s="913"/>
      <c r="Q5" s="913"/>
      <c r="R5" s="913"/>
      <c r="S5" s="913"/>
      <c r="T5" s="914"/>
      <c r="U5" s="7"/>
      <c r="V5" s="7"/>
      <c r="W5" s="7"/>
      <c r="X5" s="7"/>
      <c r="Y5" s="7"/>
      <c r="Z5" s="7"/>
      <c r="AA5" s="7"/>
      <c r="AB5" s="7"/>
      <c r="AC5" s="7"/>
      <c r="AD5" s="7"/>
      <c r="AE5" s="7"/>
      <c r="AF5" s="7"/>
      <c r="AG5" s="7"/>
      <c r="AH5" s="7"/>
      <c r="AI5" s="7"/>
      <c r="AJ5" s="7"/>
    </row>
    <row r="6" spans="1:36" ht="9" customHeight="1" x14ac:dyDescent="0.2">
      <c r="A6" s="7"/>
      <c r="B6" s="7"/>
      <c r="C6" s="7"/>
      <c r="D6" s="7"/>
      <c r="E6" s="7"/>
      <c r="F6" s="7"/>
      <c r="G6" s="7"/>
      <c r="H6" s="7"/>
      <c r="I6" s="7"/>
      <c r="J6" s="7"/>
      <c r="K6" s="7"/>
      <c r="L6" s="7"/>
      <c r="M6" s="7"/>
      <c r="N6" s="905" t="s">
        <v>10</v>
      </c>
      <c r="O6" s="624"/>
      <c r="P6" s="624"/>
      <c r="Q6" s="624"/>
      <c r="R6" s="624"/>
      <c r="S6" s="624"/>
      <c r="T6" s="903"/>
      <c r="U6" s="7"/>
      <c r="V6" s="7"/>
      <c r="W6" s="7"/>
      <c r="X6" s="7"/>
      <c r="Y6" s="7"/>
      <c r="Z6" s="7"/>
      <c r="AA6" s="7"/>
      <c r="AB6" s="7"/>
      <c r="AC6" s="7"/>
      <c r="AD6" s="7"/>
      <c r="AE6" s="7"/>
      <c r="AF6" s="7"/>
      <c r="AG6" s="7"/>
      <c r="AH6" s="7"/>
      <c r="AI6" s="7"/>
      <c r="AJ6" s="7"/>
    </row>
    <row r="7" spans="1:36" ht="18" customHeight="1" x14ac:dyDescent="0.2">
      <c r="A7" s="7"/>
      <c r="B7" s="7"/>
      <c r="C7" s="33" t="s">
        <v>272</v>
      </c>
      <c r="D7" s="7"/>
      <c r="E7" s="7"/>
      <c r="F7" s="7"/>
      <c r="G7" s="7"/>
      <c r="H7" s="7"/>
      <c r="I7" s="7"/>
      <c r="J7" s="7"/>
      <c r="K7" s="7"/>
      <c r="L7" s="7"/>
      <c r="M7" s="7"/>
      <c r="N7" s="920" t="str">
        <f>IF(IDENTIFICATION!C24=0,"",IDENTIFICATION!C24)</f>
        <v/>
      </c>
      <c r="O7" s="743"/>
      <c r="P7" s="743"/>
      <c r="Q7" s="743"/>
      <c r="R7" s="743"/>
      <c r="S7" s="743"/>
      <c r="T7" s="921"/>
      <c r="U7" s="7"/>
      <c r="V7" s="7"/>
      <c r="W7" s="7"/>
      <c r="X7" s="7"/>
      <c r="Y7" s="7"/>
      <c r="Z7" s="7"/>
      <c r="AA7" s="7"/>
      <c r="AB7" s="7"/>
      <c r="AC7" s="7"/>
      <c r="AD7" s="7"/>
      <c r="AE7" s="7"/>
      <c r="AF7" s="7"/>
      <c r="AG7" s="7"/>
      <c r="AH7" s="7"/>
      <c r="AI7" s="7"/>
      <c r="AJ7" s="7"/>
    </row>
    <row r="8" spans="1:36" ht="9" customHeight="1" x14ac:dyDescent="0.2">
      <c r="A8" s="7"/>
      <c r="B8" s="7"/>
      <c r="C8" s="7"/>
      <c r="D8" s="7"/>
      <c r="E8" s="7"/>
      <c r="F8" s="7"/>
      <c r="G8" s="7"/>
      <c r="H8" s="7"/>
      <c r="I8" s="7"/>
      <c r="J8" s="7"/>
      <c r="K8" s="7"/>
      <c r="L8" s="7"/>
      <c r="M8" s="7"/>
      <c r="N8" s="551" t="s">
        <v>11</v>
      </c>
      <c r="O8" s="248" t="s">
        <v>3</v>
      </c>
      <c r="P8" s="693" t="s">
        <v>4</v>
      </c>
      <c r="Q8" s="694"/>
      <c r="R8" s="250" t="s">
        <v>5</v>
      </c>
      <c r="S8" s="624" t="s">
        <v>12</v>
      </c>
      <c r="T8" s="903"/>
      <c r="U8" s="7"/>
      <c r="V8" s="7"/>
      <c r="W8" s="7"/>
      <c r="X8" s="7"/>
      <c r="Y8" s="7"/>
      <c r="Z8" s="7"/>
      <c r="AA8" s="7"/>
      <c r="AB8" s="7"/>
      <c r="AC8" s="7"/>
      <c r="AD8" s="7"/>
      <c r="AE8" s="7"/>
      <c r="AF8" s="7"/>
      <c r="AG8" s="7"/>
      <c r="AH8" s="7"/>
      <c r="AI8" s="7"/>
      <c r="AJ8" s="7"/>
    </row>
    <row r="9" spans="1:36" ht="18" customHeight="1" x14ac:dyDescent="0.2">
      <c r="A9" s="7"/>
      <c r="B9" s="29"/>
      <c r="C9" s="281" t="s">
        <v>273</v>
      </c>
      <c r="D9" s="29"/>
      <c r="E9" s="30"/>
      <c r="F9" s="30"/>
      <c r="G9" s="30"/>
      <c r="H9" s="30"/>
      <c r="I9" s="30"/>
      <c r="J9" s="30"/>
      <c r="K9" s="30"/>
      <c r="L9" s="30"/>
      <c r="M9" s="30"/>
      <c r="N9" s="552"/>
      <c r="O9" s="249" t="str">
        <f>IF(IDENTIFICATION!D26=0,"",IDENTIFICATION!D26)</f>
        <v/>
      </c>
      <c r="P9" s="692" t="str">
        <f>IF(IDENTIFICATION!E26=0,"",IDENTIFICATION!E26)</f>
        <v/>
      </c>
      <c r="Q9" s="692"/>
      <c r="R9" s="120" t="str">
        <f>IF(IDENTIFICATION!F26=0,"",IDENTIFICATION!F26)</f>
        <v/>
      </c>
      <c r="S9" s="695" t="str">
        <f>IF(IDENTIFICATION!G26=0,"",IDENTIFICATION!G26)</f>
        <v/>
      </c>
      <c r="T9" s="904"/>
      <c r="U9" s="7"/>
      <c r="V9" s="7"/>
      <c r="W9" s="7"/>
      <c r="X9" s="7"/>
      <c r="Y9" s="7"/>
      <c r="Z9" s="7"/>
      <c r="AA9" s="7"/>
      <c r="AB9" s="7"/>
      <c r="AC9" s="7"/>
      <c r="AD9" s="7"/>
      <c r="AE9" s="7"/>
      <c r="AF9" s="7"/>
      <c r="AG9" s="7"/>
      <c r="AH9" s="7"/>
      <c r="AI9" s="7"/>
      <c r="AJ9" s="7"/>
    </row>
    <row r="10" spans="1:36" ht="9" customHeight="1" x14ac:dyDescent="0.2">
      <c r="A10" s="7"/>
      <c r="B10" s="29"/>
      <c r="C10" s="29"/>
      <c r="D10" s="29"/>
      <c r="E10" s="30"/>
      <c r="F10" s="30"/>
      <c r="G10" s="30"/>
      <c r="H10" s="30"/>
      <c r="I10" s="30"/>
      <c r="J10" s="30"/>
      <c r="K10" s="30"/>
      <c r="L10" s="30"/>
      <c r="M10" s="30"/>
      <c r="N10" s="905" t="s">
        <v>13</v>
      </c>
      <c r="O10" s="624"/>
      <c r="P10" s="624"/>
      <c r="Q10" s="624"/>
      <c r="R10" s="631" t="s">
        <v>14</v>
      </c>
      <c r="S10" s="246" t="s">
        <v>3</v>
      </c>
      <c r="T10" s="87" t="s">
        <v>4</v>
      </c>
      <c r="U10" s="7"/>
      <c r="V10" s="7"/>
      <c r="W10" s="7"/>
      <c r="X10" s="7"/>
      <c r="Y10" s="7"/>
      <c r="Z10" s="7"/>
      <c r="AA10" s="7"/>
      <c r="AB10" s="7"/>
      <c r="AC10" s="7"/>
      <c r="AD10" s="7"/>
      <c r="AE10" s="7"/>
      <c r="AF10" s="7"/>
      <c r="AG10" s="7"/>
      <c r="AH10" s="7"/>
      <c r="AI10" s="7"/>
      <c r="AJ10" s="7"/>
    </row>
    <row r="11" spans="1:36" ht="18" customHeight="1" x14ac:dyDescent="0.2">
      <c r="A11" s="7"/>
      <c r="B11" s="29"/>
      <c r="C11" s="6" t="s">
        <v>274</v>
      </c>
      <c r="D11" s="274"/>
      <c r="E11" s="30"/>
      <c r="F11" s="30"/>
      <c r="G11" s="30"/>
      <c r="H11" s="30"/>
      <c r="I11" s="30"/>
      <c r="J11" s="30"/>
      <c r="K11" s="30"/>
      <c r="L11" s="30"/>
      <c r="M11" s="30"/>
      <c r="N11" s="262" t="str">
        <f>IF(IDENTIFICATION!C28=0,"",IDENTIFICATION!C28)</f>
        <v/>
      </c>
      <c r="O11" s="263" t="str">
        <f>IF(IDENTIFICATION!D28=0,"",IDENTIFICATION!D28)</f>
        <v/>
      </c>
      <c r="P11" s="689" t="str">
        <f>IF(IDENTIFICATION!E28=0,"",IDENTIFICATION!E28)</f>
        <v/>
      </c>
      <c r="Q11" s="689"/>
      <c r="R11" s="632"/>
      <c r="S11" s="269" t="str">
        <f>IF(IDENTIFICATION!G28=0,"",IDENTIFICATION!G28)</f>
        <v/>
      </c>
      <c r="T11" s="264" t="str">
        <f>IF(IDENTIFICATION!H28=0,"",IDENTIFICATION!H28)</f>
        <v/>
      </c>
      <c r="U11" s="7"/>
      <c r="V11" s="7"/>
      <c r="W11" s="7"/>
      <c r="X11" s="7"/>
      <c r="Y11" s="7"/>
      <c r="Z11" s="7"/>
      <c r="AA11" s="7"/>
      <c r="AB11" s="7"/>
      <c r="AC11" s="7"/>
      <c r="AD11" s="7"/>
      <c r="AE11" s="7"/>
      <c r="AF11" s="7"/>
      <c r="AG11" s="7"/>
      <c r="AH11" s="7"/>
      <c r="AI11" s="7"/>
      <c r="AJ11" s="7"/>
    </row>
    <row r="12" spans="1:36" ht="7.5" customHeight="1" x14ac:dyDescent="0.2">
      <c r="A12" s="7"/>
      <c r="B12" s="7"/>
      <c r="C12" s="9"/>
      <c r="D12" s="16"/>
      <c r="E12" s="16"/>
      <c r="F12" s="8"/>
      <c r="G12" s="8"/>
      <c r="H12" s="8"/>
      <c r="I12" s="8"/>
      <c r="J12" s="7"/>
      <c r="K12" s="7"/>
      <c r="L12" s="7"/>
      <c r="M12" s="7"/>
      <c r="N12" s="518" t="s">
        <v>15</v>
      </c>
      <c r="O12" s="519"/>
      <c r="P12" s="519"/>
      <c r="Q12" s="519"/>
      <c r="R12" s="519"/>
      <c r="S12" s="519"/>
      <c r="T12" s="520"/>
      <c r="U12" s="7"/>
      <c r="V12" s="7"/>
      <c r="W12" s="7"/>
      <c r="X12" s="7"/>
      <c r="Y12" s="7"/>
      <c r="Z12" s="7"/>
      <c r="AA12" s="7"/>
      <c r="AB12" s="7"/>
      <c r="AC12" s="7"/>
      <c r="AD12" s="7"/>
      <c r="AE12" s="7"/>
      <c r="AF12" s="7"/>
      <c r="AG12" s="7"/>
      <c r="AH12" s="7"/>
      <c r="AI12" s="7"/>
      <c r="AJ12" s="7"/>
    </row>
    <row r="13" spans="1:36" ht="15" customHeight="1" x14ac:dyDescent="0.2">
      <c r="A13" s="7"/>
      <c r="B13" s="7"/>
      <c r="C13" s="275" t="s">
        <v>45</v>
      </c>
      <c r="D13" s="8"/>
      <c r="E13" s="11"/>
      <c r="F13" s="11"/>
      <c r="G13" s="12"/>
      <c r="H13" s="12"/>
      <c r="I13" s="12"/>
      <c r="J13" s="12"/>
      <c r="K13" s="7"/>
      <c r="L13" s="7"/>
      <c r="M13" s="7"/>
      <c r="N13" s="797" t="str">
        <f>IF(IDENTIFICATION!C30=0,"",IDENTIFICATION!C30)</f>
        <v/>
      </c>
      <c r="O13" s="617"/>
      <c r="P13" s="617"/>
      <c r="Q13" s="617"/>
      <c r="R13" s="617"/>
      <c r="S13" s="617"/>
      <c r="T13" s="798"/>
      <c r="U13" s="7"/>
      <c r="V13" s="7"/>
      <c r="W13" s="7"/>
      <c r="X13" s="7"/>
      <c r="Y13" s="7"/>
      <c r="Z13" s="7"/>
      <c r="AA13" s="7"/>
      <c r="AB13" s="7"/>
      <c r="AC13" s="7"/>
      <c r="AD13" s="7"/>
      <c r="AE13" s="7"/>
      <c r="AF13" s="7"/>
      <c r="AG13" s="7"/>
      <c r="AH13" s="7"/>
      <c r="AI13" s="7"/>
      <c r="AJ13" s="7"/>
    </row>
    <row r="14" spans="1:36" ht="8.25" customHeight="1" x14ac:dyDescent="0.2">
      <c r="A14" s="7"/>
      <c r="B14" s="7"/>
      <c r="C14" s="12"/>
      <c r="D14" s="12"/>
      <c r="E14" s="12"/>
      <c r="F14" s="12"/>
      <c r="G14" s="12"/>
      <c r="H14" s="12"/>
      <c r="I14" s="12"/>
      <c r="J14" s="12"/>
      <c r="K14" s="12"/>
      <c r="L14" s="7"/>
      <c r="M14" s="7"/>
      <c r="N14" s="518" t="s">
        <v>16</v>
      </c>
      <c r="O14" s="519"/>
      <c r="P14" s="519"/>
      <c r="Q14" s="519"/>
      <c r="R14" s="519"/>
      <c r="S14" s="519" t="s">
        <v>17</v>
      </c>
      <c r="T14" s="520"/>
      <c r="U14" s="7"/>
      <c r="V14" s="7"/>
      <c r="W14" s="7"/>
      <c r="X14" s="7"/>
      <c r="Y14" s="7"/>
      <c r="Z14" s="7"/>
      <c r="AA14" s="7"/>
      <c r="AB14" s="7"/>
      <c r="AC14" s="7"/>
      <c r="AD14" s="7"/>
      <c r="AE14" s="7"/>
      <c r="AF14" s="7"/>
      <c r="AG14" s="7"/>
      <c r="AH14" s="7"/>
      <c r="AI14" s="7"/>
      <c r="AJ14" s="7"/>
    </row>
    <row r="15" spans="1:36" ht="15" customHeight="1" thickBot="1" x14ac:dyDescent="0.25">
      <c r="A15" s="7"/>
      <c r="B15" s="7"/>
      <c r="D15" s="34">
        <v>0</v>
      </c>
      <c r="E15" s="35"/>
      <c r="F15" s="35">
        <v>1</v>
      </c>
      <c r="G15" s="35"/>
      <c r="H15" s="35">
        <v>2</v>
      </c>
      <c r="I15" s="35"/>
      <c r="J15" s="35">
        <v>3</v>
      </c>
      <c r="K15" s="35"/>
      <c r="L15" s="35">
        <v>4</v>
      </c>
      <c r="M15" s="39"/>
      <c r="N15" s="799" t="str">
        <f>IF(IDENTIFICATION!C32=0,"",IDENTIFICATION!C32)</f>
        <v/>
      </c>
      <c r="O15" s="800"/>
      <c r="P15" s="800"/>
      <c r="Q15" s="800"/>
      <c r="R15" s="801"/>
      <c r="S15" s="802" t="str">
        <f>IF(IDENTIFICATION!G32=0,"",IDENTIFICATION!G32)</f>
        <v/>
      </c>
      <c r="T15" s="803"/>
      <c r="U15" s="7"/>
      <c r="V15" s="7"/>
      <c r="W15" s="7"/>
      <c r="X15" s="7"/>
      <c r="Y15" s="7"/>
      <c r="Z15" s="7"/>
      <c r="AA15" s="7"/>
      <c r="AB15" s="7"/>
      <c r="AC15" s="7"/>
      <c r="AD15" s="7"/>
      <c r="AE15" s="7"/>
      <c r="AF15" s="7"/>
      <c r="AG15" s="7"/>
      <c r="AH15" s="7"/>
      <c r="AI15" s="7"/>
      <c r="AJ15" s="7"/>
    </row>
    <row r="16" spans="1:36" ht="30" customHeight="1" x14ac:dyDescent="0.2">
      <c r="A16" s="7"/>
      <c r="B16" s="7"/>
      <c r="C16" s="31"/>
      <c r="D16" s="14" t="s">
        <v>47</v>
      </c>
      <c r="E16" s="7"/>
      <c r="F16" s="14" t="s">
        <v>248</v>
      </c>
      <c r="G16" s="7"/>
      <c r="H16" s="15" t="s">
        <v>249</v>
      </c>
      <c r="I16" s="14"/>
      <c r="J16" s="14" t="s">
        <v>275</v>
      </c>
      <c r="K16" s="15"/>
      <c r="L16" s="14" t="s">
        <v>251</v>
      </c>
      <c r="M16" s="75"/>
      <c r="N16" s="7"/>
      <c r="O16" s="7"/>
      <c r="P16" s="7"/>
      <c r="Q16" s="7"/>
      <c r="R16" s="7"/>
      <c r="S16" s="7"/>
      <c r="T16" s="7"/>
      <c r="U16" s="7"/>
      <c r="V16" s="7"/>
      <c r="W16" s="7"/>
      <c r="X16" s="7"/>
      <c r="Y16" s="7"/>
      <c r="Z16" s="7"/>
      <c r="AA16" s="7"/>
      <c r="AB16" s="7"/>
      <c r="AC16" s="7"/>
      <c r="AD16" s="7"/>
      <c r="AE16" s="7"/>
      <c r="AF16" s="7"/>
      <c r="AG16" s="7"/>
      <c r="AH16" s="7"/>
      <c r="AI16" s="7"/>
      <c r="AJ16" s="7"/>
    </row>
    <row r="17" spans="1:36" ht="7.5" customHeight="1" x14ac:dyDescent="0.2">
      <c r="A17" s="7"/>
      <c r="B17" s="7"/>
      <c r="D17" s="12"/>
      <c r="E17" s="12"/>
      <c r="F17" s="12"/>
      <c r="G17" s="12"/>
      <c r="H17" s="12"/>
      <c r="I17" s="12"/>
      <c r="J17" s="12"/>
      <c r="K17" s="12"/>
      <c r="L17" s="7"/>
      <c r="M17" s="7"/>
      <c r="N17" s="7"/>
      <c r="O17" s="7"/>
      <c r="P17" s="7"/>
      <c r="Q17" s="7"/>
      <c r="R17" s="7"/>
      <c r="S17" s="7"/>
      <c r="T17" s="7"/>
      <c r="U17" s="7"/>
      <c r="V17" s="7"/>
      <c r="W17" s="7"/>
      <c r="X17" s="7"/>
      <c r="Y17" s="7"/>
      <c r="Z17" s="7"/>
      <c r="AA17" s="7"/>
      <c r="AB17" s="7"/>
      <c r="AC17" s="7"/>
      <c r="AD17" s="7"/>
      <c r="AE17" s="7"/>
      <c r="AF17" s="7"/>
      <c r="AG17" s="7"/>
      <c r="AH17" s="7"/>
      <c r="AI17" s="7"/>
      <c r="AJ17" s="7"/>
    </row>
    <row r="18" spans="1:36" ht="15" customHeight="1" x14ac:dyDescent="0.2">
      <c r="A18" s="7"/>
      <c r="B18" s="7"/>
      <c r="C18" s="7" t="s">
        <v>52</v>
      </c>
      <c r="D18" s="12"/>
      <c r="E18" s="12"/>
      <c r="F18" s="12"/>
      <c r="G18" s="12"/>
      <c r="H18" s="12"/>
      <c r="I18" s="12"/>
      <c r="J18" s="12"/>
      <c r="K18" s="12"/>
      <c r="L18" s="7"/>
      <c r="M18" s="7"/>
      <c r="N18" s="7"/>
      <c r="O18" s="7"/>
      <c r="P18" s="7"/>
      <c r="Q18" s="7"/>
      <c r="R18" s="7"/>
      <c r="S18" s="7"/>
      <c r="T18" s="7"/>
      <c r="U18" s="7"/>
      <c r="V18" s="7"/>
      <c r="W18" s="7"/>
      <c r="X18" s="7"/>
      <c r="Y18" s="7"/>
      <c r="Z18" s="7"/>
      <c r="AA18" s="7"/>
      <c r="AB18" s="7"/>
      <c r="AC18" s="7"/>
      <c r="AD18" s="7"/>
      <c r="AE18" s="7"/>
      <c r="AF18" s="7"/>
      <c r="AG18" s="7"/>
      <c r="AH18" s="7"/>
      <c r="AI18" s="7"/>
      <c r="AJ18" s="7"/>
    </row>
    <row r="19" spans="1:36" ht="15" thickBot="1" x14ac:dyDescent="0.25">
      <c r="A19" s="7"/>
      <c r="B19" s="7"/>
      <c r="C19" s="17"/>
      <c r="D19" s="7"/>
      <c r="E19" s="7"/>
      <c r="F19" s="17"/>
      <c r="G19" s="17"/>
      <c r="H19" s="1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ht="30" customHeight="1" x14ac:dyDescent="0.2">
      <c r="A20" s="7"/>
      <c r="B20" s="7"/>
      <c r="C20" s="17"/>
      <c r="D20" s="241" t="s">
        <v>53</v>
      </c>
      <c r="E20" s="243" t="s">
        <v>54</v>
      </c>
      <c r="F20" s="922" t="s">
        <v>276</v>
      </c>
      <c r="G20" s="923"/>
      <c r="H20" s="923"/>
      <c r="I20" s="923"/>
      <c r="J20" s="923"/>
      <c r="K20" s="923"/>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3"/>
      <c r="AI20" s="924"/>
      <c r="AJ20" s="7"/>
    </row>
    <row r="21" spans="1:36" s="52" customFormat="1" ht="15" customHeight="1" x14ac:dyDescent="0.2">
      <c r="A21" s="18"/>
      <c r="B21" s="18"/>
      <c r="C21" s="18"/>
      <c r="D21" s="239">
        <v>-2</v>
      </c>
      <c r="E21" s="245">
        <v>-1</v>
      </c>
      <c r="F21" s="188">
        <v>1</v>
      </c>
      <c r="G21" s="20">
        <v>2</v>
      </c>
      <c r="H21" s="20">
        <v>3</v>
      </c>
      <c r="I21" s="19">
        <v>4</v>
      </c>
      <c r="J21" s="19">
        <v>5</v>
      </c>
      <c r="K21" s="19">
        <v>6</v>
      </c>
      <c r="L21" s="19">
        <v>7</v>
      </c>
      <c r="M21" s="906">
        <v>8</v>
      </c>
      <c r="N21" s="907"/>
      <c r="O21" s="906">
        <v>9</v>
      </c>
      <c r="P21" s="907"/>
      <c r="Q21" s="906">
        <v>10</v>
      </c>
      <c r="R21" s="907"/>
      <c r="S21" s="906">
        <v>11</v>
      </c>
      <c r="T21" s="907"/>
      <c r="U21" s="19">
        <v>12</v>
      </c>
      <c r="V21" s="19">
        <v>13</v>
      </c>
      <c r="W21" s="19">
        <v>14</v>
      </c>
      <c r="X21" s="19">
        <v>15</v>
      </c>
      <c r="Y21" s="19">
        <v>16</v>
      </c>
      <c r="Z21" s="19">
        <v>17</v>
      </c>
      <c r="AA21" s="19">
        <v>18</v>
      </c>
      <c r="AB21" s="19">
        <v>19</v>
      </c>
      <c r="AC21" s="19">
        <v>20</v>
      </c>
      <c r="AD21" s="19">
        <v>21</v>
      </c>
      <c r="AE21" s="19">
        <v>22</v>
      </c>
      <c r="AF21" s="19">
        <v>23</v>
      </c>
      <c r="AG21" s="19">
        <v>24</v>
      </c>
      <c r="AH21" s="194">
        <v>25</v>
      </c>
      <c r="AI21" s="163">
        <v>26</v>
      </c>
      <c r="AJ21" s="18"/>
    </row>
    <row r="22" spans="1:36" s="52" customFormat="1" ht="30" customHeight="1" x14ac:dyDescent="0.2">
      <c r="A22" s="18"/>
      <c r="B22" s="18"/>
      <c r="C22" s="147" t="s">
        <v>56</v>
      </c>
      <c r="D22" s="342" t="str">
        <f>IF(WSAS!F22=0,"",WSAS!F22)</f>
        <v/>
      </c>
      <c r="E22" s="346" t="str">
        <f>IF(WSAS!G22=0,"",WSAS!G22)</f>
        <v/>
      </c>
      <c r="F22" s="347" t="str">
        <f>IF(WSAS!H22=0,"",WSAS!H22)</f>
        <v/>
      </c>
      <c r="G22" s="348" t="str">
        <f>IF(WSAS!I22=0,"",WSAS!I22)</f>
        <v/>
      </c>
      <c r="H22" s="348" t="str">
        <f>IF(WSAS!J22=0,"",WSAS!J22)</f>
        <v/>
      </c>
      <c r="I22" s="348" t="str">
        <f>IF(WSAS!K22=0,"",WSAS!K22)</f>
        <v/>
      </c>
      <c r="J22" s="348" t="str">
        <f>IF(WSAS!L22=0,"",WSAS!L22)</f>
        <v/>
      </c>
      <c r="K22" s="348" t="str">
        <f>IF(WSAS!M22=0,"",WSAS!M22)</f>
        <v/>
      </c>
      <c r="L22" s="348" t="str">
        <f>IF(WSAS!N22=0,"",WSAS!N22)</f>
        <v/>
      </c>
      <c r="M22" s="835" t="str">
        <f>IF(WSAS!P22=0,"",WSAS!P22)</f>
        <v/>
      </c>
      <c r="N22" s="834"/>
      <c r="O22" s="835" t="str">
        <f>IF(WSAS!R22=0,"",WSAS!R22)</f>
        <v/>
      </c>
      <c r="P22" s="834"/>
      <c r="Q22" s="835" t="str">
        <f>IF(WSAS!T22=0,"",WSAS!T22)</f>
        <v/>
      </c>
      <c r="R22" s="834"/>
      <c r="S22" s="835" t="str">
        <f>IF(WSAS!V22=0,"",WSAS!V22)</f>
        <v/>
      </c>
      <c r="T22" s="834"/>
      <c r="U22" s="348" t="str">
        <f>IF(WSAS!W22=0,"",WSAS!W22)</f>
        <v/>
      </c>
      <c r="V22" s="348" t="str">
        <f>IF(WSAS!X22=0,"",WSAS!X22)</f>
        <v/>
      </c>
      <c r="W22" s="348" t="str">
        <f>IF(WSAS!Y22=0,"",WSAS!Y22)</f>
        <v/>
      </c>
      <c r="X22" s="348" t="str">
        <f>IF(WSAS!Z22=0,"",WSAS!Z22)</f>
        <v/>
      </c>
      <c r="Y22" s="348" t="str">
        <f>IF(WSAS!AA22=0,"",WSAS!AA22)</f>
        <v/>
      </c>
      <c r="Z22" s="348" t="str">
        <f>IF(WSAS!AB22=0,"",WSAS!AB22)</f>
        <v/>
      </c>
      <c r="AA22" s="348" t="str">
        <f>IF(WSAS!AC22=0,"",WSAS!AC22)</f>
        <v/>
      </c>
      <c r="AB22" s="348" t="str">
        <f>IF(WSAS!AD22=0,"",WSAS!AD22)</f>
        <v/>
      </c>
      <c r="AC22" s="348" t="str">
        <f>IF(WSAS!AE22=0,"",WSAS!AE22)</f>
        <v/>
      </c>
      <c r="AD22" s="348" t="str">
        <f>IF(WSAS!AF22=0,"",WSAS!AF22)</f>
        <v/>
      </c>
      <c r="AE22" s="348" t="str">
        <f>IF(WSAS!AG22=0,"",WSAS!AG22)</f>
        <v/>
      </c>
      <c r="AF22" s="348" t="str">
        <f>IF(WSAS!AH22=0,"",WSAS!AH22)</f>
        <v/>
      </c>
      <c r="AG22" s="348" t="str">
        <f>IF(WSAS!AI22=0,"",WSAS!AI22)</f>
        <v/>
      </c>
      <c r="AH22" s="349" t="str">
        <f>IF(WSAS!AJ22=0,"",WSAS!AJ22)</f>
        <v/>
      </c>
      <c r="AI22" s="350" t="str">
        <f>IF(WSAS!AK22=0,"",WSAS!AK22)</f>
        <v/>
      </c>
      <c r="AJ22" s="18"/>
    </row>
    <row r="23" spans="1:36" ht="15.75" customHeight="1" thickBot="1" x14ac:dyDescent="0.25">
      <c r="A23" s="7"/>
      <c r="B23" s="7"/>
      <c r="C23" s="168" t="s">
        <v>57</v>
      </c>
      <c r="D23" s="169" t="str">
        <f>IF(WSAS!F23=0,"",WSAS!F23)</f>
        <v/>
      </c>
      <c r="E23" s="244" t="str">
        <f>IF(WSAS!G23=0,"",WSAS!G23)</f>
        <v/>
      </c>
      <c r="F23" s="189" t="str">
        <f>IF(WSAS!H23=0,"",WSAS!H23)</f>
        <v/>
      </c>
      <c r="G23" s="157" t="str">
        <f>IF(WSAS!I23=0,"",WSAS!I23)</f>
        <v/>
      </c>
      <c r="H23" s="157" t="str">
        <f>IF(WSAS!J23=0,"",WSAS!J23)</f>
        <v/>
      </c>
      <c r="I23" s="157" t="str">
        <f>IF(WSAS!K23=0,"",WSAS!K23)</f>
        <v/>
      </c>
      <c r="J23" s="157" t="str">
        <f>IF(WSAS!L23=0,"",WSAS!L23)</f>
        <v/>
      </c>
      <c r="K23" s="157" t="str">
        <f>IF(WSAS!M23=0,"",WSAS!M23)</f>
        <v/>
      </c>
      <c r="L23" s="157" t="str">
        <f>IF(WSAS!N23=0,"",WSAS!N23)</f>
        <v/>
      </c>
      <c r="M23" s="593" t="str">
        <f>IF(WSAS!P23=0,"",WSAS!P23)</f>
        <v/>
      </c>
      <c r="N23" s="594"/>
      <c r="O23" s="593" t="str">
        <f>IF(WSAS!R23=0,"",WSAS!R23)</f>
        <v/>
      </c>
      <c r="P23" s="594"/>
      <c r="Q23" s="593" t="str">
        <f>IF(WSAS!T23=0,"",WSAS!T23)</f>
        <v/>
      </c>
      <c r="R23" s="594"/>
      <c r="S23" s="593" t="str">
        <f>IF(WSAS!V23=0,"",WSAS!V23)</f>
        <v/>
      </c>
      <c r="T23" s="594"/>
      <c r="U23" s="157" t="str">
        <f>IF(WSAS!W23=0,"",WSAS!W23)</f>
        <v/>
      </c>
      <c r="V23" s="157" t="str">
        <f>IF(WSAS!X23=0,"",WSAS!X23)</f>
        <v/>
      </c>
      <c r="W23" s="157" t="str">
        <f>IF(WSAS!Y23=0,"",WSAS!Y23)</f>
        <v/>
      </c>
      <c r="X23" s="157" t="str">
        <f>IF(WSAS!Z23=0,"",WSAS!Z23)</f>
        <v/>
      </c>
      <c r="Y23" s="157" t="str">
        <f>IF(WSAS!AA23=0,"",WSAS!AA23)</f>
        <v/>
      </c>
      <c r="Z23" s="157" t="str">
        <f>IF(WSAS!AB23=0,"",WSAS!AB23)</f>
        <v/>
      </c>
      <c r="AA23" s="157" t="str">
        <f>IF(WSAS!AC23=0,"",WSAS!AC23)</f>
        <v/>
      </c>
      <c r="AB23" s="157" t="str">
        <f>IF(WSAS!AD23=0,"",WSAS!AD23)</f>
        <v/>
      </c>
      <c r="AC23" s="157" t="str">
        <f>IF(WSAS!AE23=0,"",WSAS!AE23)</f>
        <v/>
      </c>
      <c r="AD23" s="157" t="str">
        <f>IF(WSAS!AF23=0,"",WSAS!AF23)</f>
        <v/>
      </c>
      <c r="AE23" s="157" t="str">
        <f>IF(WSAS!AG23=0,"",WSAS!AG23)</f>
        <v/>
      </c>
      <c r="AF23" s="157" t="str">
        <f>IF(WSAS!AH23=0,"",WSAS!AH23)</f>
        <v/>
      </c>
      <c r="AG23" s="157" t="str">
        <f>IF(WSAS!AI23=0,"",WSAS!AI23)</f>
        <v/>
      </c>
      <c r="AH23" s="182" t="str">
        <f>IF(WSAS!AJ23=0,"",WSAS!AJ23)</f>
        <v/>
      </c>
      <c r="AI23" s="158" t="str">
        <f>IF(WSAS!AK23=0,"",WSAS!AK23)</f>
        <v/>
      </c>
      <c r="AJ23" s="7"/>
    </row>
    <row r="24" spans="1:36" ht="28.15" customHeight="1" x14ac:dyDescent="0.2">
      <c r="A24" s="7"/>
      <c r="B24" s="48">
        <v>1</v>
      </c>
      <c r="C24" s="448" t="s">
        <v>277</v>
      </c>
      <c r="D24" s="170"/>
      <c r="E24" s="242"/>
      <c r="F24" s="195"/>
      <c r="G24" s="129"/>
      <c r="H24" s="129"/>
      <c r="I24" s="129"/>
      <c r="J24" s="129"/>
      <c r="K24" s="129"/>
      <c r="L24" s="129"/>
      <c r="M24" s="758"/>
      <c r="N24" s="925"/>
      <c r="O24" s="758"/>
      <c r="P24" s="925"/>
      <c r="Q24" s="758"/>
      <c r="R24" s="925"/>
      <c r="S24" s="758"/>
      <c r="T24" s="925"/>
      <c r="U24" s="129"/>
      <c r="V24" s="129"/>
      <c r="W24" s="129"/>
      <c r="X24" s="129"/>
      <c r="Y24" s="129"/>
      <c r="Z24" s="129"/>
      <c r="AA24" s="129"/>
      <c r="AB24" s="129"/>
      <c r="AC24" s="129"/>
      <c r="AD24" s="129"/>
      <c r="AE24" s="129"/>
      <c r="AF24" s="129"/>
      <c r="AG24" s="129"/>
      <c r="AH24" s="253"/>
      <c r="AI24" s="171"/>
      <c r="AJ24" s="7"/>
    </row>
    <row r="25" spans="1:36" ht="28.15" customHeight="1" x14ac:dyDescent="0.2">
      <c r="A25" s="7"/>
      <c r="B25" s="50">
        <v>2</v>
      </c>
      <c r="C25" s="449" t="s">
        <v>278</v>
      </c>
      <c r="D25" s="141"/>
      <c r="E25" s="191"/>
      <c r="F25" s="125"/>
      <c r="G25" s="23"/>
      <c r="H25" s="23"/>
      <c r="I25" s="23"/>
      <c r="J25" s="23"/>
      <c r="K25" s="23"/>
      <c r="L25" s="23"/>
      <c r="M25" s="570"/>
      <c r="N25" s="571"/>
      <c r="O25" s="570"/>
      <c r="P25" s="571"/>
      <c r="Q25" s="570"/>
      <c r="R25" s="571"/>
      <c r="S25" s="570"/>
      <c r="T25" s="571"/>
      <c r="U25" s="23"/>
      <c r="V25" s="23"/>
      <c r="W25" s="23"/>
      <c r="X25" s="23"/>
      <c r="Y25" s="23"/>
      <c r="Z25" s="23"/>
      <c r="AA25" s="23"/>
      <c r="AB25" s="23"/>
      <c r="AC25" s="23"/>
      <c r="AD25" s="23"/>
      <c r="AE25" s="23"/>
      <c r="AF25" s="23"/>
      <c r="AG25" s="23"/>
      <c r="AH25" s="124"/>
      <c r="AI25" s="85"/>
      <c r="AJ25" s="7"/>
    </row>
    <row r="26" spans="1:36" ht="28.15" customHeight="1" x14ac:dyDescent="0.2">
      <c r="A26" s="7"/>
      <c r="B26" s="50">
        <v>3</v>
      </c>
      <c r="C26" s="450" t="s">
        <v>279</v>
      </c>
      <c r="D26" s="141"/>
      <c r="E26" s="191"/>
      <c r="F26" s="125"/>
      <c r="G26" s="23"/>
      <c r="H26" s="23"/>
      <c r="I26" s="23"/>
      <c r="J26" s="23"/>
      <c r="K26" s="23"/>
      <c r="L26" s="23"/>
      <c r="M26" s="570"/>
      <c r="N26" s="571"/>
      <c r="O26" s="570"/>
      <c r="P26" s="571"/>
      <c r="Q26" s="570"/>
      <c r="R26" s="571"/>
      <c r="S26" s="570"/>
      <c r="T26" s="571"/>
      <c r="U26" s="23"/>
      <c r="V26" s="23"/>
      <c r="W26" s="23"/>
      <c r="X26" s="23"/>
      <c r="Y26" s="23"/>
      <c r="Z26" s="23"/>
      <c r="AA26" s="23"/>
      <c r="AB26" s="23"/>
      <c r="AC26" s="23"/>
      <c r="AD26" s="23"/>
      <c r="AE26" s="23"/>
      <c r="AF26" s="23"/>
      <c r="AG26" s="23"/>
      <c r="AH26" s="124"/>
      <c r="AI26" s="85"/>
      <c r="AJ26" s="7"/>
    </row>
    <row r="27" spans="1:36" ht="28.15" customHeight="1" x14ac:dyDescent="0.2">
      <c r="A27" s="7"/>
      <c r="B27" s="50">
        <v>4</v>
      </c>
      <c r="C27" s="449" t="s">
        <v>280</v>
      </c>
      <c r="D27" s="141"/>
      <c r="E27" s="191"/>
      <c r="F27" s="125"/>
      <c r="G27" s="23"/>
      <c r="H27" s="23"/>
      <c r="I27" s="23"/>
      <c r="J27" s="23"/>
      <c r="K27" s="23"/>
      <c r="L27" s="23"/>
      <c r="M27" s="570"/>
      <c r="N27" s="571"/>
      <c r="O27" s="570"/>
      <c r="P27" s="571"/>
      <c r="Q27" s="570"/>
      <c r="R27" s="571"/>
      <c r="S27" s="570"/>
      <c r="T27" s="571"/>
      <c r="U27" s="23"/>
      <c r="V27" s="23"/>
      <c r="W27" s="23"/>
      <c r="X27" s="23"/>
      <c r="Y27" s="23"/>
      <c r="Z27" s="23"/>
      <c r="AA27" s="23"/>
      <c r="AB27" s="23"/>
      <c r="AC27" s="23"/>
      <c r="AD27" s="23"/>
      <c r="AE27" s="23"/>
      <c r="AF27" s="23"/>
      <c r="AG27" s="23"/>
      <c r="AH27" s="124"/>
      <c r="AI27" s="85"/>
      <c r="AJ27" s="7"/>
    </row>
    <row r="28" spans="1:36" ht="28.5" x14ac:dyDescent="0.2">
      <c r="A28" s="7"/>
      <c r="B28" s="50">
        <v>5</v>
      </c>
      <c r="C28" s="449" t="s">
        <v>281</v>
      </c>
      <c r="D28" s="141"/>
      <c r="E28" s="191"/>
      <c r="F28" s="125"/>
      <c r="G28" s="23"/>
      <c r="H28" s="23"/>
      <c r="I28" s="23"/>
      <c r="J28" s="23"/>
      <c r="K28" s="23"/>
      <c r="L28" s="23"/>
      <c r="M28" s="570"/>
      <c r="N28" s="571"/>
      <c r="O28" s="570"/>
      <c r="P28" s="571"/>
      <c r="Q28" s="570"/>
      <c r="R28" s="571"/>
      <c r="S28" s="570"/>
      <c r="T28" s="571"/>
      <c r="U28" s="23"/>
      <c r="V28" s="23"/>
      <c r="W28" s="23"/>
      <c r="X28" s="23"/>
      <c r="Y28" s="23"/>
      <c r="Z28" s="23"/>
      <c r="AA28" s="23"/>
      <c r="AB28" s="23"/>
      <c r="AC28" s="23"/>
      <c r="AD28" s="23"/>
      <c r="AE28" s="23"/>
      <c r="AF28" s="23"/>
      <c r="AG28" s="23"/>
      <c r="AH28" s="124"/>
      <c r="AI28" s="85"/>
      <c r="AJ28" s="7"/>
    </row>
    <row r="29" spans="1:36" ht="28.15" customHeight="1" x14ac:dyDescent="0.2">
      <c r="A29" s="7"/>
      <c r="B29" s="50">
        <v>6</v>
      </c>
      <c r="C29" s="449" t="s">
        <v>282</v>
      </c>
      <c r="D29" s="141"/>
      <c r="E29" s="191"/>
      <c r="F29" s="125"/>
      <c r="G29" s="23"/>
      <c r="H29" s="23"/>
      <c r="I29" s="23"/>
      <c r="J29" s="23"/>
      <c r="K29" s="23"/>
      <c r="L29" s="23"/>
      <c r="M29" s="570"/>
      <c r="N29" s="571"/>
      <c r="O29" s="570"/>
      <c r="P29" s="571"/>
      <c r="Q29" s="570"/>
      <c r="R29" s="571"/>
      <c r="S29" s="570"/>
      <c r="T29" s="571"/>
      <c r="U29" s="23"/>
      <c r="V29" s="23"/>
      <c r="W29" s="23"/>
      <c r="X29" s="23"/>
      <c r="Y29" s="23"/>
      <c r="Z29" s="23"/>
      <c r="AA29" s="23"/>
      <c r="AB29" s="23"/>
      <c r="AC29" s="23"/>
      <c r="AD29" s="23"/>
      <c r="AE29" s="23"/>
      <c r="AF29" s="23"/>
      <c r="AG29" s="23"/>
      <c r="AH29" s="124"/>
      <c r="AI29" s="85"/>
      <c r="AJ29" s="7"/>
    </row>
    <row r="30" spans="1:36" ht="28.5" x14ac:dyDescent="0.2">
      <c r="A30" s="7"/>
      <c r="B30" s="50">
        <v>7</v>
      </c>
      <c r="C30" s="449" t="s">
        <v>283</v>
      </c>
      <c r="D30" s="141"/>
      <c r="E30" s="191"/>
      <c r="F30" s="125"/>
      <c r="G30" s="23"/>
      <c r="H30" s="23"/>
      <c r="I30" s="23"/>
      <c r="J30" s="23"/>
      <c r="K30" s="23"/>
      <c r="L30" s="23"/>
      <c r="M30" s="570"/>
      <c r="N30" s="571"/>
      <c r="O30" s="570"/>
      <c r="P30" s="571"/>
      <c r="Q30" s="570"/>
      <c r="R30" s="571"/>
      <c r="S30" s="570"/>
      <c r="T30" s="571"/>
      <c r="U30" s="23"/>
      <c r="V30" s="23"/>
      <c r="W30" s="23"/>
      <c r="X30" s="23"/>
      <c r="Y30" s="23"/>
      <c r="Z30" s="23"/>
      <c r="AA30" s="23"/>
      <c r="AB30" s="23"/>
      <c r="AC30" s="23"/>
      <c r="AD30" s="23"/>
      <c r="AE30" s="23"/>
      <c r="AF30" s="23"/>
      <c r="AG30" s="23"/>
      <c r="AH30" s="124"/>
      <c r="AI30" s="85"/>
      <c r="AJ30" s="7"/>
    </row>
    <row r="31" spans="1:36" ht="28.15" customHeight="1" x14ac:dyDescent="0.2">
      <c r="A31" s="7"/>
      <c r="B31" s="50">
        <v>8</v>
      </c>
      <c r="C31" s="449" t="s">
        <v>284</v>
      </c>
      <c r="D31" s="141"/>
      <c r="E31" s="191"/>
      <c r="F31" s="125"/>
      <c r="G31" s="23"/>
      <c r="H31" s="23"/>
      <c r="I31" s="23"/>
      <c r="J31" s="23"/>
      <c r="K31" s="23"/>
      <c r="L31" s="23"/>
      <c r="M31" s="570"/>
      <c r="N31" s="571"/>
      <c r="O31" s="570"/>
      <c r="P31" s="571"/>
      <c r="Q31" s="570"/>
      <c r="R31" s="571"/>
      <c r="S31" s="570"/>
      <c r="T31" s="571"/>
      <c r="U31" s="23"/>
      <c r="V31" s="23"/>
      <c r="W31" s="23"/>
      <c r="X31" s="23"/>
      <c r="Y31" s="23"/>
      <c r="Z31" s="23"/>
      <c r="AA31" s="23"/>
      <c r="AB31" s="23"/>
      <c r="AC31" s="23"/>
      <c r="AD31" s="23"/>
      <c r="AE31" s="23"/>
      <c r="AF31" s="23"/>
      <c r="AG31" s="23"/>
      <c r="AH31" s="124"/>
      <c r="AI31" s="85"/>
      <c r="AJ31" s="7"/>
    </row>
    <row r="32" spans="1:36" ht="28.5" x14ac:dyDescent="0.2">
      <c r="A32" s="7"/>
      <c r="B32" s="50">
        <v>9</v>
      </c>
      <c r="C32" s="449" t="s">
        <v>285</v>
      </c>
      <c r="D32" s="141"/>
      <c r="E32" s="191"/>
      <c r="F32" s="125"/>
      <c r="G32" s="23"/>
      <c r="H32" s="23"/>
      <c r="I32" s="23"/>
      <c r="J32" s="23"/>
      <c r="K32" s="23"/>
      <c r="L32" s="23"/>
      <c r="M32" s="570"/>
      <c r="N32" s="571"/>
      <c r="O32" s="570"/>
      <c r="P32" s="571"/>
      <c r="Q32" s="570"/>
      <c r="R32" s="571"/>
      <c r="S32" s="570"/>
      <c r="T32" s="571"/>
      <c r="U32" s="23"/>
      <c r="V32" s="23"/>
      <c r="W32" s="23"/>
      <c r="X32" s="23"/>
      <c r="Y32" s="23"/>
      <c r="Z32" s="23"/>
      <c r="AA32" s="23"/>
      <c r="AB32" s="23"/>
      <c r="AC32" s="23"/>
      <c r="AD32" s="23"/>
      <c r="AE32" s="23"/>
      <c r="AF32" s="23"/>
      <c r="AG32" s="23"/>
      <c r="AH32" s="124"/>
      <c r="AI32" s="85"/>
      <c r="AJ32" s="7"/>
    </row>
    <row r="33" spans="1:36" ht="28.5" x14ac:dyDescent="0.2">
      <c r="A33" s="7"/>
      <c r="B33" s="50">
        <v>10</v>
      </c>
      <c r="C33" s="449" t="s">
        <v>286</v>
      </c>
      <c r="D33" s="141"/>
      <c r="E33" s="191"/>
      <c r="F33" s="125"/>
      <c r="G33" s="23"/>
      <c r="H33" s="23"/>
      <c r="I33" s="23"/>
      <c r="J33" s="23"/>
      <c r="K33" s="23"/>
      <c r="L33" s="23"/>
      <c r="M33" s="570"/>
      <c r="N33" s="571"/>
      <c r="O33" s="570"/>
      <c r="P33" s="571"/>
      <c r="Q33" s="570"/>
      <c r="R33" s="571"/>
      <c r="S33" s="570"/>
      <c r="T33" s="571"/>
      <c r="U33" s="23"/>
      <c r="V33" s="23"/>
      <c r="W33" s="23"/>
      <c r="X33" s="23"/>
      <c r="Y33" s="23"/>
      <c r="Z33" s="23"/>
      <c r="AA33" s="23"/>
      <c r="AB33" s="23"/>
      <c r="AC33" s="23"/>
      <c r="AD33" s="23"/>
      <c r="AE33" s="23"/>
      <c r="AF33" s="23"/>
      <c r="AG33" s="23"/>
      <c r="AH33" s="124"/>
      <c r="AI33" s="85"/>
      <c r="AJ33" s="7"/>
    </row>
    <row r="34" spans="1:36" ht="28.15" customHeight="1" x14ac:dyDescent="0.2">
      <c r="A34" s="7"/>
      <c r="B34" s="50">
        <v>11</v>
      </c>
      <c r="C34" s="449" t="s">
        <v>287</v>
      </c>
      <c r="D34" s="141"/>
      <c r="E34" s="191"/>
      <c r="F34" s="125"/>
      <c r="G34" s="23"/>
      <c r="H34" s="23"/>
      <c r="I34" s="23"/>
      <c r="J34" s="23"/>
      <c r="K34" s="23"/>
      <c r="L34" s="23"/>
      <c r="M34" s="570"/>
      <c r="N34" s="571"/>
      <c r="O34" s="570"/>
      <c r="P34" s="571"/>
      <c r="Q34" s="570"/>
      <c r="R34" s="571"/>
      <c r="S34" s="570"/>
      <c r="T34" s="571"/>
      <c r="U34" s="23"/>
      <c r="V34" s="23"/>
      <c r="W34" s="23"/>
      <c r="X34" s="23"/>
      <c r="Y34" s="23"/>
      <c r="Z34" s="23"/>
      <c r="AA34" s="23"/>
      <c r="AB34" s="23"/>
      <c r="AC34" s="23"/>
      <c r="AD34" s="23"/>
      <c r="AE34" s="23"/>
      <c r="AF34" s="23"/>
      <c r="AG34" s="23"/>
      <c r="AH34" s="124"/>
      <c r="AI34" s="85"/>
      <c r="AJ34" s="7"/>
    </row>
    <row r="35" spans="1:36" ht="42.75" x14ac:dyDescent="0.2">
      <c r="A35" s="7"/>
      <c r="B35" s="50">
        <v>12</v>
      </c>
      <c r="C35" s="449" t="s">
        <v>288</v>
      </c>
      <c r="D35" s="141"/>
      <c r="E35" s="191"/>
      <c r="F35" s="125"/>
      <c r="G35" s="23"/>
      <c r="H35" s="23"/>
      <c r="I35" s="23"/>
      <c r="J35" s="23"/>
      <c r="K35" s="23"/>
      <c r="L35" s="23"/>
      <c r="M35" s="570"/>
      <c r="N35" s="571"/>
      <c r="O35" s="570"/>
      <c r="P35" s="571"/>
      <c r="Q35" s="570"/>
      <c r="R35" s="571"/>
      <c r="S35" s="570"/>
      <c r="T35" s="571"/>
      <c r="U35" s="23"/>
      <c r="V35" s="23"/>
      <c r="W35" s="23"/>
      <c r="X35" s="23"/>
      <c r="Y35" s="23"/>
      <c r="Z35" s="23"/>
      <c r="AA35" s="23"/>
      <c r="AB35" s="23"/>
      <c r="AC35" s="23"/>
      <c r="AD35" s="23"/>
      <c r="AE35" s="23"/>
      <c r="AF35" s="23"/>
      <c r="AG35" s="23"/>
      <c r="AH35" s="124"/>
      <c r="AI35" s="85"/>
      <c r="AJ35" s="7"/>
    </row>
    <row r="36" spans="1:36" s="143" customFormat="1" ht="28.5" x14ac:dyDescent="0.25">
      <c r="A36" s="8"/>
      <c r="B36" s="50">
        <v>13</v>
      </c>
      <c r="C36" s="451" t="s">
        <v>289</v>
      </c>
      <c r="D36" s="141"/>
      <c r="E36" s="191"/>
      <c r="F36" s="125"/>
      <c r="G36" s="23"/>
      <c r="H36" s="23"/>
      <c r="I36" s="23"/>
      <c r="J36" s="23"/>
      <c r="K36" s="23"/>
      <c r="L36" s="23"/>
      <c r="M36" s="570"/>
      <c r="N36" s="571"/>
      <c r="O36" s="570"/>
      <c r="P36" s="571"/>
      <c r="Q36" s="570"/>
      <c r="R36" s="571"/>
      <c r="S36" s="570"/>
      <c r="T36" s="571"/>
      <c r="U36" s="23"/>
      <c r="V36" s="23"/>
      <c r="W36" s="23"/>
      <c r="X36" s="23"/>
      <c r="Y36" s="23"/>
      <c r="Z36" s="23"/>
      <c r="AA36" s="23"/>
      <c r="AB36" s="23"/>
      <c r="AC36" s="23"/>
      <c r="AD36" s="23"/>
      <c r="AE36" s="23"/>
      <c r="AF36" s="23"/>
      <c r="AG36" s="23"/>
      <c r="AH36" s="124"/>
      <c r="AI36" s="85"/>
      <c r="AJ36" s="8"/>
    </row>
    <row r="37" spans="1:36" s="143" customFormat="1" ht="28.5" x14ac:dyDescent="0.25">
      <c r="A37" s="8"/>
      <c r="B37" s="50">
        <v>14</v>
      </c>
      <c r="C37" s="449" t="s">
        <v>290</v>
      </c>
      <c r="D37" s="141"/>
      <c r="E37" s="191"/>
      <c r="F37" s="125"/>
      <c r="G37" s="23"/>
      <c r="H37" s="23"/>
      <c r="I37" s="23"/>
      <c r="J37" s="23"/>
      <c r="K37" s="23"/>
      <c r="L37" s="23"/>
      <c r="M37" s="570"/>
      <c r="N37" s="571"/>
      <c r="O37" s="570"/>
      <c r="P37" s="571"/>
      <c r="Q37" s="570"/>
      <c r="R37" s="571"/>
      <c r="S37" s="570"/>
      <c r="T37" s="571"/>
      <c r="U37" s="23"/>
      <c r="V37" s="23"/>
      <c r="W37" s="23"/>
      <c r="X37" s="23"/>
      <c r="Y37" s="23"/>
      <c r="Z37" s="23"/>
      <c r="AA37" s="23"/>
      <c r="AB37" s="23"/>
      <c r="AC37" s="23"/>
      <c r="AD37" s="23"/>
      <c r="AE37" s="23"/>
      <c r="AF37" s="23"/>
      <c r="AG37" s="23"/>
      <c r="AH37" s="124"/>
      <c r="AI37" s="85"/>
      <c r="AJ37" s="8"/>
    </row>
    <row r="38" spans="1:36" s="143" customFormat="1" ht="28.15" customHeight="1" x14ac:dyDescent="0.25">
      <c r="A38" s="8"/>
      <c r="B38" s="50">
        <v>15</v>
      </c>
      <c r="C38" s="449" t="s">
        <v>291</v>
      </c>
      <c r="D38" s="141"/>
      <c r="E38" s="191"/>
      <c r="F38" s="125"/>
      <c r="G38" s="23"/>
      <c r="H38" s="23"/>
      <c r="I38" s="23"/>
      <c r="J38" s="23"/>
      <c r="K38" s="23"/>
      <c r="L38" s="23"/>
      <c r="M38" s="570"/>
      <c r="N38" s="571"/>
      <c r="O38" s="570"/>
      <c r="P38" s="571"/>
      <c r="Q38" s="570"/>
      <c r="R38" s="571"/>
      <c r="S38" s="570"/>
      <c r="T38" s="571"/>
      <c r="U38" s="23"/>
      <c r="V38" s="23"/>
      <c r="W38" s="23"/>
      <c r="X38" s="23"/>
      <c r="Y38" s="23"/>
      <c r="Z38" s="23"/>
      <c r="AA38" s="23"/>
      <c r="AB38" s="23"/>
      <c r="AC38" s="23"/>
      <c r="AD38" s="23"/>
      <c r="AE38" s="23"/>
      <c r="AF38" s="23"/>
      <c r="AG38" s="23"/>
      <c r="AH38" s="124"/>
      <c r="AI38" s="85"/>
      <c r="AJ38" s="8"/>
    </row>
    <row r="39" spans="1:36" s="143" customFormat="1" ht="28.5" x14ac:dyDescent="0.25">
      <c r="A39" s="8"/>
      <c r="B39" s="50">
        <v>16</v>
      </c>
      <c r="C39" s="449" t="s">
        <v>292</v>
      </c>
      <c r="D39" s="141"/>
      <c r="E39" s="191"/>
      <c r="F39" s="125"/>
      <c r="G39" s="23"/>
      <c r="H39" s="23"/>
      <c r="I39" s="23"/>
      <c r="J39" s="23"/>
      <c r="K39" s="23"/>
      <c r="L39" s="23"/>
      <c r="M39" s="570"/>
      <c r="N39" s="571"/>
      <c r="O39" s="570"/>
      <c r="P39" s="571"/>
      <c r="Q39" s="570"/>
      <c r="R39" s="571"/>
      <c r="S39" s="570"/>
      <c r="T39" s="571"/>
      <c r="U39" s="23"/>
      <c r="V39" s="23"/>
      <c r="W39" s="23"/>
      <c r="X39" s="23"/>
      <c r="Y39" s="23"/>
      <c r="Z39" s="23"/>
      <c r="AA39" s="23"/>
      <c r="AB39" s="23"/>
      <c r="AC39" s="23"/>
      <c r="AD39" s="23"/>
      <c r="AE39" s="23"/>
      <c r="AF39" s="23"/>
      <c r="AG39" s="23"/>
      <c r="AH39" s="124"/>
      <c r="AI39" s="85"/>
      <c r="AJ39" s="8"/>
    </row>
    <row r="40" spans="1:36" s="143" customFormat="1" ht="28.15" customHeight="1" x14ac:dyDescent="0.25">
      <c r="A40" s="8"/>
      <c r="B40" s="50">
        <v>17</v>
      </c>
      <c r="C40" s="449" t="s">
        <v>293</v>
      </c>
      <c r="D40" s="141"/>
      <c r="E40" s="191"/>
      <c r="F40" s="125"/>
      <c r="G40" s="23"/>
      <c r="H40" s="23"/>
      <c r="I40" s="23"/>
      <c r="J40" s="23"/>
      <c r="K40" s="23"/>
      <c r="L40" s="23"/>
      <c r="M40" s="570"/>
      <c r="N40" s="571"/>
      <c r="O40" s="570"/>
      <c r="P40" s="571"/>
      <c r="Q40" s="570"/>
      <c r="R40" s="571"/>
      <c r="S40" s="570"/>
      <c r="T40" s="571"/>
      <c r="U40" s="23"/>
      <c r="V40" s="23"/>
      <c r="W40" s="23"/>
      <c r="X40" s="23"/>
      <c r="Y40" s="23"/>
      <c r="Z40" s="23"/>
      <c r="AA40" s="23"/>
      <c r="AB40" s="23"/>
      <c r="AC40" s="23"/>
      <c r="AD40" s="23"/>
      <c r="AE40" s="23"/>
      <c r="AF40" s="23"/>
      <c r="AG40" s="23"/>
      <c r="AH40" s="124"/>
      <c r="AI40" s="85"/>
      <c r="AJ40" s="8"/>
    </row>
    <row r="41" spans="1:36" s="143" customFormat="1" ht="28.15" customHeight="1" x14ac:dyDescent="0.25">
      <c r="A41" s="8"/>
      <c r="B41" s="50">
        <v>18</v>
      </c>
      <c r="C41" s="449" t="s">
        <v>294</v>
      </c>
      <c r="D41" s="141"/>
      <c r="E41" s="191"/>
      <c r="F41" s="125"/>
      <c r="G41" s="23"/>
      <c r="H41" s="23"/>
      <c r="I41" s="23"/>
      <c r="J41" s="23"/>
      <c r="K41" s="23"/>
      <c r="L41" s="23"/>
      <c r="M41" s="570"/>
      <c r="N41" s="571"/>
      <c r="O41" s="570"/>
      <c r="P41" s="571"/>
      <c r="Q41" s="570"/>
      <c r="R41" s="571"/>
      <c r="S41" s="570"/>
      <c r="T41" s="571"/>
      <c r="U41" s="23"/>
      <c r="V41" s="23"/>
      <c r="W41" s="23"/>
      <c r="X41" s="23"/>
      <c r="Y41" s="23"/>
      <c r="Z41" s="23"/>
      <c r="AA41" s="23"/>
      <c r="AB41" s="23"/>
      <c r="AC41" s="23"/>
      <c r="AD41" s="23"/>
      <c r="AE41" s="23"/>
      <c r="AF41" s="23"/>
      <c r="AG41" s="23"/>
      <c r="AH41" s="124"/>
      <c r="AI41" s="85"/>
      <c r="AJ41" s="8"/>
    </row>
    <row r="42" spans="1:36" s="143" customFormat="1" ht="57" x14ac:dyDescent="0.25">
      <c r="A42" s="8"/>
      <c r="B42" s="50">
        <v>19</v>
      </c>
      <c r="C42" s="449" t="s">
        <v>295</v>
      </c>
      <c r="D42" s="141"/>
      <c r="E42" s="191"/>
      <c r="F42" s="125"/>
      <c r="G42" s="23"/>
      <c r="H42" s="23"/>
      <c r="I42" s="23"/>
      <c r="J42" s="23"/>
      <c r="K42" s="23"/>
      <c r="L42" s="23"/>
      <c r="M42" s="570"/>
      <c r="N42" s="571"/>
      <c r="O42" s="570"/>
      <c r="P42" s="571"/>
      <c r="Q42" s="570"/>
      <c r="R42" s="571"/>
      <c r="S42" s="570"/>
      <c r="T42" s="571"/>
      <c r="U42" s="23"/>
      <c r="V42" s="23"/>
      <c r="W42" s="23"/>
      <c r="X42" s="23"/>
      <c r="Y42" s="23"/>
      <c r="Z42" s="23"/>
      <c r="AA42" s="23"/>
      <c r="AB42" s="23"/>
      <c r="AC42" s="23"/>
      <c r="AD42" s="23"/>
      <c r="AE42" s="23"/>
      <c r="AF42" s="23"/>
      <c r="AG42" s="23"/>
      <c r="AH42" s="124"/>
      <c r="AI42" s="85"/>
      <c r="AJ42" s="8"/>
    </row>
    <row r="43" spans="1:36" s="143" customFormat="1" ht="28.15" customHeight="1" x14ac:dyDescent="0.25">
      <c r="A43" s="8"/>
      <c r="B43" s="50">
        <v>20</v>
      </c>
      <c r="C43" s="449" t="s">
        <v>296</v>
      </c>
      <c r="D43" s="141"/>
      <c r="E43" s="191"/>
      <c r="F43" s="125"/>
      <c r="G43" s="23"/>
      <c r="H43" s="23"/>
      <c r="I43" s="23"/>
      <c r="J43" s="23"/>
      <c r="K43" s="23"/>
      <c r="L43" s="23"/>
      <c r="M43" s="570"/>
      <c r="N43" s="571"/>
      <c r="O43" s="570"/>
      <c r="P43" s="571"/>
      <c r="Q43" s="570"/>
      <c r="R43" s="571"/>
      <c r="S43" s="570"/>
      <c r="T43" s="571"/>
      <c r="U43" s="23"/>
      <c r="V43" s="23"/>
      <c r="W43" s="23"/>
      <c r="X43" s="23"/>
      <c r="Y43" s="23"/>
      <c r="Z43" s="23"/>
      <c r="AA43" s="23"/>
      <c r="AB43" s="23"/>
      <c r="AC43" s="23"/>
      <c r="AD43" s="23"/>
      <c r="AE43" s="23"/>
      <c r="AF43" s="23"/>
      <c r="AG43" s="23"/>
      <c r="AH43" s="124"/>
      <c r="AI43" s="85"/>
      <c r="AJ43" s="8"/>
    </row>
    <row r="44" spans="1:36" s="143" customFormat="1" ht="28.15" customHeight="1" x14ac:dyDescent="0.25">
      <c r="A44" s="8"/>
      <c r="B44" s="50">
        <v>21</v>
      </c>
      <c r="C44" s="449" t="s">
        <v>297</v>
      </c>
      <c r="D44" s="141"/>
      <c r="E44" s="191"/>
      <c r="F44" s="125"/>
      <c r="G44" s="23"/>
      <c r="H44" s="23"/>
      <c r="I44" s="23"/>
      <c r="J44" s="23"/>
      <c r="K44" s="23"/>
      <c r="L44" s="23"/>
      <c r="M44" s="570"/>
      <c r="N44" s="571"/>
      <c r="O44" s="570"/>
      <c r="P44" s="571"/>
      <c r="Q44" s="570"/>
      <c r="R44" s="571"/>
      <c r="S44" s="570"/>
      <c r="T44" s="571"/>
      <c r="U44" s="23"/>
      <c r="V44" s="23"/>
      <c r="W44" s="23"/>
      <c r="X44" s="23"/>
      <c r="Y44" s="23"/>
      <c r="Z44" s="23"/>
      <c r="AA44" s="23"/>
      <c r="AB44" s="23"/>
      <c r="AC44" s="23"/>
      <c r="AD44" s="23"/>
      <c r="AE44" s="23"/>
      <c r="AF44" s="23"/>
      <c r="AG44" s="23"/>
      <c r="AH44" s="124"/>
      <c r="AI44" s="85"/>
      <c r="AJ44" s="8"/>
    </row>
    <row r="45" spans="1:36" ht="28.15" customHeight="1" thickBot="1" x14ac:dyDescent="0.25">
      <c r="A45" s="7"/>
      <c r="B45" s="70">
        <v>22</v>
      </c>
      <c r="C45" s="452" t="s">
        <v>298</v>
      </c>
      <c r="D45" s="142"/>
      <c r="E45" s="192"/>
      <c r="F45" s="187"/>
      <c r="G45" s="127"/>
      <c r="H45" s="127"/>
      <c r="I45" s="127"/>
      <c r="J45" s="127"/>
      <c r="K45" s="127"/>
      <c r="L45" s="127"/>
      <c r="M45" s="576"/>
      <c r="N45" s="577"/>
      <c r="O45" s="576"/>
      <c r="P45" s="577"/>
      <c r="Q45" s="576"/>
      <c r="R45" s="577"/>
      <c r="S45" s="576"/>
      <c r="T45" s="577"/>
      <c r="U45" s="127"/>
      <c r="V45" s="127"/>
      <c r="W45" s="127"/>
      <c r="X45" s="127"/>
      <c r="Y45" s="127"/>
      <c r="Z45" s="127"/>
      <c r="AA45" s="127"/>
      <c r="AB45" s="127"/>
      <c r="AC45" s="127"/>
      <c r="AD45" s="127"/>
      <c r="AE45" s="127"/>
      <c r="AF45" s="127"/>
      <c r="AG45" s="127"/>
      <c r="AH45" s="128"/>
      <c r="AI45" s="86"/>
      <c r="AJ45" s="7"/>
    </row>
    <row r="46" spans="1:36" ht="15" thickBot="1" x14ac:dyDescent="0.25">
      <c r="A46" s="7"/>
      <c r="B46" s="7"/>
      <c r="C46" s="491" t="s">
        <v>299</v>
      </c>
      <c r="D46" s="7"/>
      <c r="E46" s="7"/>
      <c r="F46" s="7"/>
      <c r="G46" s="7"/>
      <c r="H46" s="7"/>
      <c r="I46" s="7"/>
      <c r="J46" s="7"/>
      <c r="K46" s="7"/>
      <c r="L46" s="7"/>
      <c r="M46" s="885"/>
      <c r="N46" s="885"/>
      <c r="O46" s="885"/>
      <c r="P46" s="885"/>
      <c r="Q46" s="885"/>
      <c r="R46" s="885"/>
      <c r="S46" s="885"/>
      <c r="T46" s="885"/>
      <c r="U46" s="7"/>
      <c r="V46" s="7"/>
      <c r="W46" s="7"/>
      <c r="X46" s="7"/>
      <c r="Y46" s="7"/>
      <c r="Z46" s="7"/>
      <c r="AA46" s="7"/>
      <c r="AB46" s="7"/>
      <c r="AC46" s="7"/>
      <c r="AD46" s="7"/>
      <c r="AE46" s="7"/>
      <c r="AF46" s="7"/>
      <c r="AG46" s="7"/>
      <c r="AH46" s="7"/>
      <c r="AI46" s="7"/>
      <c r="AJ46" s="7"/>
    </row>
    <row r="47" spans="1:36" ht="30" customHeight="1" thickBot="1" x14ac:dyDescent="0.25">
      <c r="A47" s="7"/>
      <c r="B47" s="7"/>
      <c r="C47" s="25" t="s">
        <v>64</v>
      </c>
      <c r="D47" s="310" t="str">
        <f t="shared" ref="D47:M47" si="0">IF(COUNTA(D24:D45)&gt;=20,ROUND((SUM(D24:D45)/COUNTA(D24:D45)*22),0),IF(COUNTA(D24:D45)=0,"",IF(COUNTA(D24:D45)&lt;20,"Données manquantes")))</f>
        <v/>
      </c>
      <c r="E47" s="406" t="str">
        <f t="shared" si="0"/>
        <v/>
      </c>
      <c r="F47" s="404" t="str">
        <f t="shared" si="0"/>
        <v/>
      </c>
      <c r="G47" s="402" t="str">
        <f t="shared" si="0"/>
        <v/>
      </c>
      <c r="H47" s="405" t="str">
        <f t="shared" si="0"/>
        <v/>
      </c>
      <c r="I47" s="405" t="str">
        <f t="shared" si="0"/>
        <v/>
      </c>
      <c r="J47" s="405" t="str">
        <f t="shared" si="0"/>
        <v/>
      </c>
      <c r="K47" s="405" t="str">
        <f t="shared" si="0"/>
        <v/>
      </c>
      <c r="L47" s="405" t="str">
        <f t="shared" si="0"/>
        <v/>
      </c>
      <c r="M47" s="916" t="str">
        <f t="shared" si="0"/>
        <v/>
      </c>
      <c r="N47" s="917"/>
      <c r="O47" s="916" t="str">
        <f>IF(COUNTA(O24:O45)&gt;=20,ROUND((SUM(O24:O45)/COUNTA(O24:O45)*22),0),IF(COUNTA(O24:O45)=0,"",IF(COUNTA(O24:O45)&lt;20,"Données manquantes")))</f>
        <v/>
      </c>
      <c r="P47" s="917"/>
      <c r="Q47" s="916" t="str">
        <f>IF(COUNTA(Q24:Q45)&gt;=20,ROUND((SUM(Q24:Q45)/COUNTA(Q24:Q45)*22),0),IF(COUNTA(Q24:Q45)=0,"",IF(COUNTA(Q24:Q45)&lt;20,"Données manquantes")))</f>
        <v/>
      </c>
      <c r="R47" s="917"/>
      <c r="S47" s="916" t="str">
        <f>IF(COUNTA(S24:S45)&gt;=20,ROUND((SUM(S24:S45)/COUNTA(S24:S45)*22),0),IF(COUNTA(S24:S45)=0,"",IF(COUNTA(S24:S45)&lt;20,"Données manquantes")))</f>
        <v/>
      </c>
      <c r="T47" s="917"/>
      <c r="U47" s="402" t="str">
        <f t="shared" ref="U47:AI47" si="1">IF(COUNTA(U24:U45)&gt;=20,ROUND((SUM(U24:U45)/COUNTA(U24:U45)*22),0),IF(COUNTA(U24:U45)=0,"",IF(COUNTA(U24:U45)&lt;20,"Données manquantes")))</f>
        <v/>
      </c>
      <c r="V47" s="402" t="str">
        <f t="shared" si="1"/>
        <v/>
      </c>
      <c r="W47" s="402" t="str">
        <f t="shared" si="1"/>
        <v/>
      </c>
      <c r="X47" s="402" t="str">
        <f t="shared" si="1"/>
        <v/>
      </c>
      <c r="Y47" s="402" t="str">
        <f t="shared" si="1"/>
        <v/>
      </c>
      <c r="Z47" s="402" t="str">
        <f t="shared" si="1"/>
        <v/>
      </c>
      <c r="AA47" s="402" t="str">
        <f t="shared" si="1"/>
        <v/>
      </c>
      <c r="AB47" s="402" t="str">
        <f t="shared" si="1"/>
        <v/>
      </c>
      <c r="AC47" s="402" t="str">
        <f t="shared" si="1"/>
        <v/>
      </c>
      <c r="AD47" s="402" t="str">
        <f t="shared" si="1"/>
        <v/>
      </c>
      <c r="AE47" s="402" t="str">
        <f t="shared" si="1"/>
        <v/>
      </c>
      <c r="AF47" s="402" t="str">
        <f t="shared" si="1"/>
        <v/>
      </c>
      <c r="AG47" s="402" t="str">
        <f t="shared" si="1"/>
        <v/>
      </c>
      <c r="AH47" s="402" t="str">
        <f t="shared" si="1"/>
        <v/>
      </c>
      <c r="AI47" s="405" t="str">
        <f t="shared" si="1"/>
        <v/>
      </c>
      <c r="AJ47" s="298"/>
    </row>
    <row r="48" spans="1:36" ht="15" customHeight="1" x14ac:dyDescent="0.2">
      <c r="A48" s="7"/>
      <c r="B48" s="7"/>
      <c r="C48" s="25"/>
      <c r="D48" s="313"/>
      <c r="E48" s="313"/>
      <c r="F48" s="313"/>
      <c r="G48" s="313"/>
      <c r="H48" s="313"/>
      <c r="I48" s="313"/>
      <c r="J48" s="313"/>
      <c r="K48" s="313"/>
      <c r="L48" s="313"/>
      <c r="M48" s="927"/>
      <c r="N48" s="927"/>
      <c r="O48" s="927"/>
      <c r="P48" s="927"/>
      <c r="Q48" s="927"/>
      <c r="R48" s="927"/>
      <c r="S48" s="927"/>
      <c r="T48" s="927"/>
      <c r="U48" s="313"/>
      <c r="V48" s="313"/>
      <c r="W48" s="313"/>
      <c r="X48" s="313"/>
      <c r="Y48" s="313"/>
      <c r="Z48" s="313"/>
      <c r="AA48" s="313"/>
      <c r="AB48" s="313"/>
      <c r="AC48" s="313"/>
      <c r="AD48" s="313"/>
      <c r="AE48" s="313"/>
      <c r="AF48" s="313"/>
      <c r="AG48" s="313"/>
      <c r="AH48" s="313"/>
      <c r="AI48" s="313"/>
      <c r="AJ48" s="7"/>
    </row>
    <row r="49" spans="1:36" ht="15" customHeight="1" thickBot="1" x14ac:dyDescent="0.3">
      <c r="A49" s="7"/>
      <c r="B49" s="7"/>
      <c r="C49" s="47" t="s">
        <v>95</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
    </row>
    <row r="50" spans="1:36" ht="30" customHeight="1" x14ac:dyDescent="0.2">
      <c r="A50" s="7"/>
      <c r="B50" s="7"/>
      <c r="C50" s="316" t="s">
        <v>96</v>
      </c>
      <c r="D50" s="454" t="s">
        <v>300</v>
      </c>
      <c r="E50" s="459" t="s">
        <v>300</v>
      </c>
      <c r="F50" s="354" t="s">
        <v>300</v>
      </c>
      <c r="G50" s="320" t="s">
        <v>300</v>
      </c>
      <c r="H50" s="320" t="s">
        <v>300</v>
      </c>
      <c r="I50" s="320" t="s">
        <v>300</v>
      </c>
      <c r="J50" s="320" t="s">
        <v>300</v>
      </c>
      <c r="K50" s="320" t="s">
        <v>300</v>
      </c>
      <c r="L50" s="320" t="s">
        <v>300</v>
      </c>
      <c r="M50" s="678" t="s">
        <v>300</v>
      </c>
      <c r="N50" s="679"/>
      <c r="O50" s="678" t="s">
        <v>300</v>
      </c>
      <c r="P50" s="679"/>
      <c r="Q50" s="678" t="s">
        <v>300</v>
      </c>
      <c r="R50" s="679"/>
      <c r="S50" s="678" t="s">
        <v>300</v>
      </c>
      <c r="T50" s="679"/>
      <c r="U50" s="320" t="s">
        <v>300</v>
      </c>
      <c r="V50" s="319" t="s">
        <v>300</v>
      </c>
      <c r="W50" s="320" t="s">
        <v>300</v>
      </c>
      <c r="X50" s="319" t="s">
        <v>300</v>
      </c>
      <c r="Y50" s="320" t="s">
        <v>300</v>
      </c>
      <c r="Z50" s="319" t="s">
        <v>300</v>
      </c>
      <c r="AA50" s="320" t="s">
        <v>300</v>
      </c>
      <c r="AB50" s="319" t="s">
        <v>300</v>
      </c>
      <c r="AC50" s="320" t="s">
        <v>300</v>
      </c>
      <c r="AD50" s="319" t="s">
        <v>300</v>
      </c>
      <c r="AE50" s="320" t="s">
        <v>300</v>
      </c>
      <c r="AF50" s="319" t="s">
        <v>300</v>
      </c>
      <c r="AG50" s="320" t="s">
        <v>300</v>
      </c>
      <c r="AH50" s="319" t="s">
        <v>300</v>
      </c>
      <c r="AI50" s="320" t="s">
        <v>300</v>
      </c>
      <c r="AJ50" s="298"/>
    </row>
    <row r="51" spans="1:36" ht="30" customHeight="1" x14ac:dyDescent="0.2">
      <c r="A51" s="7"/>
      <c r="B51" s="7"/>
      <c r="C51" s="316" t="s">
        <v>98</v>
      </c>
      <c r="D51" s="322"/>
      <c r="E51" s="317"/>
      <c r="F51" s="317"/>
      <c r="G51" s="324" t="str">
        <f t="shared" ref="G51:M51" si="2">IF(COUNT(G60)=0,"",G60-$F60)</f>
        <v/>
      </c>
      <c r="H51" s="324" t="str">
        <f t="shared" si="2"/>
        <v/>
      </c>
      <c r="I51" s="324" t="str">
        <f t="shared" si="2"/>
        <v/>
      </c>
      <c r="J51" s="324" t="str">
        <f t="shared" si="2"/>
        <v/>
      </c>
      <c r="K51" s="358" t="str">
        <f t="shared" si="2"/>
        <v/>
      </c>
      <c r="L51" s="358" t="str">
        <f t="shared" si="2"/>
        <v/>
      </c>
      <c r="M51" s="676" t="str">
        <f t="shared" si="2"/>
        <v/>
      </c>
      <c r="N51" s="677"/>
      <c r="O51" s="676" t="str">
        <f>IF(COUNT(O60)=0,"",O60-$F60)</f>
        <v/>
      </c>
      <c r="P51" s="677"/>
      <c r="Q51" s="676" t="str">
        <f>IF(COUNT(Q60)=0,"",Q60-$F60)</f>
        <v/>
      </c>
      <c r="R51" s="677"/>
      <c r="S51" s="676" t="str">
        <f>IF(COUNT(S60)=0,"",S60-$F60)</f>
        <v/>
      </c>
      <c r="T51" s="677"/>
      <c r="U51" s="324" t="str">
        <f t="shared" ref="U51:AI51" si="3">IF(COUNT(U60)=0,"",U60-$F60)</f>
        <v/>
      </c>
      <c r="V51" s="324" t="str">
        <f t="shared" si="3"/>
        <v/>
      </c>
      <c r="W51" s="324" t="str">
        <f t="shared" si="3"/>
        <v/>
      </c>
      <c r="X51" s="324" t="str">
        <f t="shared" si="3"/>
        <v/>
      </c>
      <c r="Y51" s="324" t="str">
        <f t="shared" si="3"/>
        <v/>
      </c>
      <c r="Z51" s="324" t="str">
        <f t="shared" si="3"/>
        <v/>
      </c>
      <c r="AA51" s="324" t="str">
        <f t="shared" si="3"/>
        <v/>
      </c>
      <c r="AB51" s="324" t="str">
        <f t="shared" si="3"/>
        <v/>
      </c>
      <c r="AC51" s="324" t="str">
        <f t="shared" si="3"/>
        <v/>
      </c>
      <c r="AD51" s="324" t="str">
        <f t="shared" si="3"/>
        <v/>
      </c>
      <c r="AE51" s="324" t="str">
        <f t="shared" si="3"/>
        <v/>
      </c>
      <c r="AF51" s="324" t="str">
        <f t="shared" si="3"/>
        <v/>
      </c>
      <c r="AG51" s="324" t="str">
        <f t="shared" si="3"/>
        <v/>
      </c>
      <c r="AH51" s="324" t="str">
        <f t="shared" si="3"/>
        <v/>
      </c>
      <c r="AI51" s="325" t="str">
        <f t="shared" si="3"/>
        <v/>
      </c>
      <c r="AJ51" s="7"/>
    </row>
    <row r="52" spans="1:36" ht="30" customHeight="1" thickBot="1" x14ac:dyDescent="0.25">
      <c r="A52" s="7"/>
      <c r="B52" s="7"/>
      <c r="C52" s="316" t="s">
        <v>99</v>
      </c>
      <c r="D52" s="323"/>
      <c r="E52" s="329" t="str">
        <f t="shared" ref="E52:L52" si="4">IF(COUNT(E60)=0,"",E60-D60)</f>
        <v/>
      </c>
      <c r="F52" s="330" t="str">
        <f t="shared" si="4"/>
        <v/>
      </c>
      <c r="G52" s="327" t="str">
        <f t="shared" si="4"/>
        <v/>
      </c>
      <c r="H52" s="327" t="str">
        <f t="shared" si="4"/>
        <v/>
      </c>
      <c r="I52" s="327" t="str">
        <f t="shared" si="4"/>
        <v/>
      </c>
      <c r="J52" s="327" t="str">
        <f t="shared" si="4"/>
        <v/>
      </c>
      <c r="K52" s="359" t="str">
        <f t="shared" si="4"/>
        <v/>
      </c>
      <c r="L52" s="359" t="str">
        <f t="shared" si="4"/>
        <v/>
      </c>
      <c r="M52" s="674" t="str">
        <f>IF(COUNT(M60)=0,"",L60-M60)</f>
        <v/>
      </c>
      <c r="N52" s="675"/>
      <c r="O52" s="674" t="str">
        <f>IF(COUNT(O60)=0,"",O60-M60)</f>
        <v/>
      </c>
      <c r="P52" s="675"/>
      <c r="Q52" s="674" t="str">
        <f>IF(COUNT(Q60)=0,"",Q60-O60)</f>
        <v/>
      </c>
      <c r="R52" s="675"/>
      <c r="S52" s="674" t="str">
        <f>IF(COUNT(S60)=0,"",S60-Q60)</f>
        <v/>
      </c>
      <c r="T52" s="675"/>
      <c r="U52" s="326" t="str">
        <f>IF(COUNT(U60)=0,"",U60-S60)</f>
        <v/>
      </c>
      <c r="V52" s="326" t="str">
        <f t="shared" ref="V52:AI52" si="5">IF(COUNT(V60)=0,"",V60-U60)</f>
        <v/>
      </c>
      <c r="W52" s="326" t="str">
        <f t="shared" si="5"/>
        <v/>
      </c>
      <c r="X52" s="326" t="str">
        <f t="shared" si="5"/>
        <v/>
      </c>
      <c r="Y52" s="326" t="str">
        <f t="shared" si="5"/>
        <v/>
      </c>
      <c r="Z52" s="326" t="str">
        <f t="shared" si="5"/>
        <v/>
      </c>
      <c r="AA52" s="326" t="str">
        <f t="shared" si="5"/>
        <v/>
      </c>
      <c r="AB52" s="326" t="str">
        <f t="shared" si="5"/>
        <v/>
      </c>
      <c r="AC52" s="326" t="str">
        <f t="shared" si="5"/>
        <v/>
      </c>
      <c r="AD52" s="326" t="str">
        <f t="shared" si="5"/>
        <v/>
      </c>
      <c r="AE52" s="326" t="str">
        <f t="shared" si="5"/>
        <v/>
      </c>
      <c r="AF52" s="326" t="str">
        <f t="shared" si="5"/>
        <v/>
      </c>
      <c r="AG52" s="326" t="str">
        <f t="shared" si="5"/>
        <v/>
      </c>
      <c r="AH52" s="326" t="str">
        <f t="shared" si="5"/>
        <v/>
      </c>
      <c r="AI52" s="328" t="str">
        <f t="shared" si="5"/>
        <v/>
      </c>
      <c r="AJ52" s="7"/>
    </row>
    <row r="53" spans="1:36" ht="15" customHeight="1" x14ac:dyDescent="0.2">
      <c r="A53" s="7"/>
      <c r="B53" s="7"/>
      <c r="C53" s="25"/>
      <c r="D53" s="313"/>
      <c r="E53" s="313"/>
      <c r="F53" s="313"/>
      <c r="G53" s="313"/>
      <c r="H53" s="313"/>
      <c r="I53" s="313"/>
      <c r="J53" s="313"/>
      <c r="K53" s="313"/>
      <c r="L53" s="313"/>
      <c r="M53" s="928"/>
      <c r="N53" s="928"/>
      <c r="O53" s="928"/>
      <c r="P53" s="928"/>
      <c r="Q53" s="928"/>
      <c r="R53" s="928"/>
      <c r="S53" s="928"/>
      <c r="T53" s="928"/>
      <c r="U53" s="313"/>
      <c r="V53" s="313"/>
      <c r="W53" s="313"/>
      <c r="X53" s="313"/>
      <c r="Y53" s="313"/>
      <c r="Z53" s="313"/>
      <c r="AA53" s="313"/>
      <c r="AB53" s="313"/>
      <c r="AC53" s="313"/>
      <c r="AD53" s="313"/>
      <c r="AE53" s="313"/>
      <c r="AF53" s="313"/>
      <c r="AG53" s="313"/>
      <c r="AH53" s="313"/>
      <c r="AI53" s="313"/>
      <c r="AJ53" s="7"/>
    </row>
    <row r="54" spans="1:36" x14ac:dyDescent="0.2">
      <c r="A54" s="26" t="s">
        <v>121</v>
      </c>
      <c r="B54" s="7"/>
      <c r="C54" s="115" t="s">
        <v>65</v>
      </c>
      <c r="D54" s="96" t="s">
        <v>100</v>
      </c>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7"/>
    </row>
    <row r="55" spans="1:36" x14ac:dyDescent="0.2">
      <c r="A55" s="26" t="s">
        <v>122</v>
      </c>
      <c r="B55" s="7"/>
      <c r="C55" s="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7"/>
    </row>
    <row r="56" spans="1:36" x14ac:dyDescent="0.2">
      <c r="A56" s="26"/>
      <c r="B56" s="7"/>
      <c r="C56" s="7"/>
      <c r="D56" s="96" t="s">
        <v>101</v>
      </c>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7"/>
    </row>
    <row r="57" spans="1:36" s="28" customFormat="1" x14ac:dyDescent="0.2">
      <c r="A57" s="107"/>
      <c r="B57" s="107"/>
      <c r="C57" s="107"/>
      <c r="D57" s="96"/>
      <c r="E57" s="107"/>
      <c r="F57" s="107"/>
      <c r="G57" s="107"/>
      <c r="H57" s="107"/>
      <c r="I57" s="107"/>
      <c r="J57" s="107"/>
      <c r="K57" s="107"/>
      <c r="L57" s="107"/>
      <c r="M57" s="929"/>
      <c r="N57" s="929"/>
      <c r="O57" s="929"/>
      <c r="P57" s="929"/>
      <c r="Q57" s="929"/>
      <c r="R57" s="929"/>
      <c r="S57" s="929"/>
      <c r="T57" s="929"/>
      <c r="U57" s="107"/>
      <c r="V57" s="107"/>
      <c r="W57" s="107"/>
      <c r="X57" s="107"/>
      <c r="Y57" s="107"/>
      <c r="Z57" s="107"/>
      <c r="AA57" s="107"/>
      <c r="AB57" s="107"/>
      <c r="AC57" s="107"/>
      <c r="AD57" s="107"/>
      <c r="AE57" s="107"/>
      <c r="AF57" s="107"/>
      <c r="AG57" s="107"/>
      <c r="AH57" s="107"/>
      <c r="AI57" s="107"/>
      <c r="AJ57" s="107"/>
    </row>
    <row r="58" spans="1:36" s="28" customFormat="1" ht="15" customHeight="1" x14ac:dyDescent="0.2">
      <c r="A58" s="107"/>
      <c r="B58" s="107"/>
      <c r="C58" s="468" t="s">
        <v>68</v>
      </c>
      <c r="D58" s="464">
        <v>33</v>
      </c>
      <c r="E58" s="464">
        <v>33</v>
      </c>
      <c r="F58" s="464">
        <v>33</v>
      </c>
      <c r="G58" s="464">
        <v>33</v>
      </c>
      <c r="H58" s="464">
        <v>33</v>
      </c>
      <c r="I58" s="464">
        <v>33</v>
      </c>
      <c r="J58" s="464">
        <v>33</v>
      </c>
      <c r="K58" s="464">
        <v>33</v>
      </c>
      <c r="L58" s="464">
        <v>33</v>
      </c>
      <c r="M58" s="919">
        <v>33</v>
      </c>
      <c r="N58" s="919"/>
      <c r="O58" s="919">
        <v>33</v>
      </c>
      <c r="P58" s="919"/>
      <c r="Q58" s="919">
        <v>33</v>
      </c>
      <c r="R58" s="919"/>
      <c r="S58" s="919">
        <v>33</v>
      </c>
      <c r="T58" s="919"/>
      <c r="U58" s="464">
        <v>33</v>
      </c>
      <c r="V58" s="464">
        <v>33</v>
      </c>
      <c r="W58" s="464">
        <v>33</v>
      </c>
      <c r="X58" s="464">
        <v>33</v>
      </c>
      <c r="Y58" s="464">
        <v>33</v>
      </c>
      <c r="Z58" s="464">
        <v>33</v>
      </c>
      <c r="AA58" s="464">
        <v>33</v>
      </c>
      <c r="AB58" s="464">
        <v>33</v>
      </c>
      <c r="AC58" s="464">
        <v>33</v>
      </c>
      <c r="AD58" s="464">
        <v>33</v>
      </c>
      <c r="AE58" s="464">
        <v>33</v>
      </c>
      <c r="AF58" s="464">
        <v>33</v>
      </c>
      <c r="AG58" s="464">
        <v>33</v>
      </c>
      <c r="AH58" s="464">
        <v>33</v>
      </c>
      <c r="AI58" s="464">
        <v>33</v>
      </c>
      <c r="AJ58" s="107"/>
    </row>
    <row r="59" spans="1:36" s="28" customFormat="1" ht="15" customHeight="1" x14ac:dyDescent="0.2">
      <c r="A59" s="107"/>
      <c r="B59" s="107"/>
      <c r="C59" s="464" t="s">
        <v>96</v>
      </c>
      <c r="D59" s="482">
        <v>9</v>
      </c>
      <c r="E59" s="482">
        <v>9</v>
      </c>
      <c r="F59" s="482">
        <v>9</v>
      </c>
      <c r="G59" s="482">
        <v>9</v>
      </c>
      <c r="H59" s="482">
        <v>9</v>
      </c>
      <c r="I59" s="482">
        <v>9</v>
      </c>
      <c r="J59" s="482">
        <v>9</v>
      </c>
      <c r="K59" s="482">
        <v>9</v>
      </c>
      <c r="L59" s="482">
        <v>9</v>
      </c>
      <c r="M59" s="918">
        <v>9</v>
      </c>
      <c r="N59" s="918"/>
      <c r="O59" s="918">
        <v>9</v>
      </c>
      <c r="P59" s="918"/>
      <c r="Q59" s="918">
        <v>9</v>
      </c>
      <c r="R59" s="918"/>
      <c r="S59" s="918">
        <v>9</v>
      </c>
      <c r="T59" s="918"/>
      <c r="U59" s="482">
        <v>9</v>
      </c>
      <c r="V59" s="482">
        <v>9</v>
      </c>
      <c r="W59" s="482">
        <v>9</v>
      </c>
      <c r="X59" s="482">
        <v>9</v>
      </c>
      <c r="Y59" s="482">
        <v>9</v>
      </c>
      <c r="Z59" s="482">
        <v>9</v>
      </c>
      <c r="AA59" s="482">
        <v>9</v>
      </c>
      <c r="AB59" s="482">
        <v>9</v>
      </c>
      <c r="AC59" s="482">
        <v>9</v>
      </c>
      <c r="AD59" s="482">
        <v>9</v>
      </c>
      <c r="AE59" s="482">
        <v>9</v>
      </c>
      <c r="AF59" s="482">
        <v>9</v>
      </c>
      <c r="AG59" s="482">
        <v>9</v>
      </c>
      <c r="AH59" s="482">
        <v>9</v>
      </c>
      <c r="AI59" s="482">
        <v>9</v>
      </c>
      <c r="AJ59" s="107"/>
    </row>
    <row r="60" spans="1:36" s="28" customFormat="1" ht="15" customHeight="1" x14ac:dyDescent="0.2">
      <c r="A60" s="107"/>
      <c r="B60" s="107"/>
      <c r="C60" s="468" t="s">
        <v>102</v>
      </c>
      <c r="D60" s="468" t="e">
        <f>IF(COUNTA(D24:D45)&gt;=20,ROUND((SUM(D24:D45)/COUNTA(D24:D45)*22),0),IF(COUNTA(D24:D45)&lt;20,#N/A))</f>
        <v>#N/A</v>
      </c>
      <c r="E60" s="468" t="e">
        <f t="shared" ref="E60:M60" si="6">IF(COUNTA(E24:E45)&gt;=20,ROUND((SUM(E24:E45)/COUNTA(E24:E45)*22),0),IF(COUNTA(E24:E45)&lt;20,#N/A))</f>
        <v>#N/A</v>
      </c>
      <c r="F60" s="468" t="e">
        <f t="shared" si="6"/>
        <v>#N/A</v>
      </c>
      <c r="G60" s="468" t="e">
        <f t="shared" si="6"/>
        <v>#N/A</v>
      </c>
      <c r="H60" s="468" t="e">
        <f t="shared" si="6"/>
        <v>#N/A</v>
      </c>
      <c r="I60" s="468" t="e">
        <f t="shared" si="6"/>
        <v>#N/A</v>
      </c>
      <c r="J60" s="468" t="e">
        <f t="shared" si="6"/>
        <v>#N/A</v>
      </c>
      <c r="K60" s="468" t="e">
        <f t="shared" si="6"/>
        <v>#N/A</v>
      </c>
      <c r="L60" s="468" t="e">
        <f t="shared" si="6"/>
        <v>#N/A</v>
      </c>
      <c r="M60" s="926" t="e">
        <f t="shared" si="6"/>
        <v>#N/A</v>
      </c>
      <c r="N60" s="926"/>
      <c r="O60" s="926" t="e">
        <f>IF(COUNTA(O24:O45)&gt;=20,ROUND((SUM(O24:O45)/COUNTA(O24:O45)*22),0),IF(COUNTA(O24:O45)&lt;20,#N/A))</f>
        <v>#N/A</v>
      </c>
      <c r="P60" s="926"/>
      <c r="Q60" s="926" t="e">
        <f>IF(COUNTA(Q24:Q45)&gt;=20,ROUND((SUM(Q24:Q45)/COUNTA(Q24:Q45)*22),0),IF(COUNTA(Q24:Q45)&lt;20,#N/A))</f>
        <v>#N/A</v>
      </c>
      <c r="R60" s="926"/>
      <c r="S60" s="926" t="e">
        <f>IF(COUNTA(S24:S45)&gt;=20,ROUND((SUM(S24:S45)/COUNTA(S24:S45)*22),0),IF(COUNTA(S24:S45)&lt;20,#N/A))</f>
        <v>#N/A</v>
      </c>
      <c r="T60" s="926"/>
      <c r="U60" s="468" t="e">
        <f t="shared" ref="U60:AI60" si="7">IF(COUNTA(U24:U45)&gt;=20,ROUND((SUM(U24:U45)/COUNTA(U24:U45)*22),0),IF(COUNTA(U24:U45)&lt;20,#N/A))</f>
        <v>#N/A</v>
      </c>
      <c r="V60" s="468" t="e">
        <f t="shared" si="7"/>
        <v>#N/A</v>
      </c>
      <c r="W60" s="468" t="e">
        <f t="shared" si="7"/>
        <v>#N/A</v>
      </c>
      <c r="X60" s="468" t="e">
        <f t="shared" si="7"/>
        <v>#N/A</v>
      </c>
      <c r="Y60" s="468" t="e">
        <f t="shared" si="7"/>
        <v>#N/A</v>
      </c>
      <c r="Z60" s="468" t="e">
        <f t="shared" si="7"/>
        <v>#N/A</v>
      </c>
      <c r="AA60" s="468" t="e">
        <f t="shared" si="7"/>
        <v>#N/A</v>
      </c>
      <c r="AB60" s="468" t="e">
        <f t="shared" si="7"/>
        <v>#N/A</v>
      </c>
      <c r="AC60" s="468" t="e">
        <f t="shared" si="7"/>
        <v>#N/A</v>
      </c>
      <c r="AD60" s="468" t="e">
        <f t="shared" si="7"/>
        <v>#N/A</v>
      </c>
      <c r="AE60" s="468" t="e">
        <f t="shared" si="7"/>
        <v>#N/A</v>
      </c>
      <c r="AF60" s="468" t="e">
        <f t="shared" si="7"/>
        <v>#N/A</v>
      </c>
      <c r="AG60" s="468" t="e">
        <f t="shared" si="7"/>
        <v>#N/A</v>
      </c>
      <c r="AH60" s="468" t="e">
        <f>IF(COUNTA(AH24:AH45)&gt;=20,ROUND((SUM(AH24:AH45)/COUNTA(AH24:AH45)*22),0),IF(COUNTA(AH24:AH45)&lt;20,#N/A))</f>
        <v>#N/A</v>
      </c>
      <c r="AI60" s="468" t="e">
        <f t="shared" si="7"/>
        <v>#N/A</v>
      </c>
      <c r="AJ60" s="107"/>
    </row>
    <row r="61" spans="1:36" s="28" customFormat="1" x14ac:dyDescent="0.2">
      <c r="A61" s="107"/>
      <c r="B61" s="107"/>
      <c r="C61" s="468" t="s">
        <v>103</v>
      </c>
      <c r="D61" s="472" t="e">
        <v>#N/A</v>
      </c>
      <c r="E61" s="472" t="e">
        <v>#N/A</v>
      </c>
      <c r="F61" s="472" t="e">
        <v>#N/A</v>
      </c>
      <c r="G61" s="472" t="e">
        <f>IF(AND(G60&lt;G58,G60&lt;=$F60-$F59),G60,#N/A)</f>
        <v>#N/A</v>
      </c>
      <c r="H61" s="472" t="e">
        <f t="shared" ref="H61:L61" si="8">IF(AND(H60&lt;H58,H60&lt;=$F60-$F59),H60,#N/A)</f>
        <v>#N/A</v>
      </c>
      <c r="I61" s="472" t="e">
        <f t="shared" si="8"/>
        <v>#N/A</v>
      </c>
      <c r="J61" s="472" t="e">
        <f t="shared" si="8"/>
        <v>#N/A</v>
      </c>
      <c r="K61" s="26" t="e">
        <f t="shared" si="8"/>
        <v>#N/A</v>
      </c>
      <c r="L61" s="26" t="e">
        <f t="shared" si="8"/>
        <v>#N/A</v>
      </c>
      <c r="M61" s="685" t="e">
        <f>IF(AND(M60&lt;M58,M60&lt;=$F60-$F59),M60,#N/A)</f>
        <v>#N/A</v>
      </c>
      <c r="N61" s="685"/>
      <c r="O61" s="685" t="e">
        <f>IF(AND(O60&lt;O58,O60&lt;=$F60-$F59),O60,#N/A)</f>
        <v>#N/A</v>
      </c>
      <c r="P61" s="685"/>
      <c r="Q61" s="685" t="e">
        <f>IF(AND(Q60&lt;Q58,Q60&lt;=$F60-$F59),Q60,#N/A)</f>
        <v>#N/A</v>
      </c>
      <c r="R61" s="685"/>
      <c r="S61" s="611" t="e">
        <f>IF(AND(S60&lt;S58,S60&lt;=$F60-$F59),S60,#N/A)</f>
        <v>#N/A</v>
      </c>
      <c r="T61" s="611"/>
      <c r="U61" s="472" t="e">
        <f>IF(AND(U60&lt;U58,U60&lt;=$F60-$F59),U60,#N/A)</f>
        <v>#N/A</v>
      </c>
      <c r="V61" s="472" t="e">
        <f>IF(AND(V60&lt;V58,V60&lt;=$F60-$F59),V60,#N/A)</f>
        <v>#N/A</v>
      </c>
      <c r="W61" s="472" t="e">
        <f t="shared" ref="W61:AH61" si="9">IF(AND(W60&lt;W58,W60&lt;=$F60-$F59),W60,#N/A)</f>
        <v>#N/A</v>
      </c>
      <c r="X61" s="472" t="e">
        <f t="shared" si="9"/>
        <v>#N/A</v>
      </c>
      <c r="Y61" s="472" t="e">
        <f t="shared" si="9"/>
        <v>#N/A</v>
      </c>
      <c r="Z61" s="472" t="e">
        <f t="shared" si="9"/>
        <v>#N/A</v>
      </c>
      <c r="AA61" s="472" t="e">
        <f t="shared" si="9"/>
        <v>#N/A</v>
      </c>
      <c r="AB61" s="472" t="e">
        <f t="shared" si="9"/>
        <v>#N/A</v>
      </c>
      <c r="AC61" s="472" t="e">
        <f t="shared" si="9"/>
        <v>#N/A</v>
      </c>
      <c r="AD61" s="472" t="e">
        <f t="shared" si="9"/>
        <v>#N/A</v>
      </c>
      <c r="AE61" s="472" t="e">
        <f t="shared" si="9"/>
        <v>#N/A</v>
      </c>
      <c r="AF61" s="472" t="e">
        <f t="shared" si="9"/>
        <v>#N/A</v>
      </c>
      <c r="AG61" s="472" t="e">
        <f t="shared" si="9"/>
        <v>#N/A</v>
      </c>
      <c r="AH61" s="472" t="e">
        <f t="shared" si="9"/>
        <v>#N/A</v>
      </c>
      <c r="AI61" s="472" t="e">
        <f>IF(AND(AI60&lt;AI58,AI60&lt;=$F60-$F59),AI60,#N/A)</f>
        <v>#N/A</v>
      </c>
      <c r="AJ61" s="107"/>
    </row>
    <row r="62" spans="1:36" s="28" customFormat="1" x14ac:dyDescent="0.2">
      <c r="A62" s="107"/>
      <c r="B62" s="107"/>
      <c r="C62" s="468" t="s">
        <v>104</v>
      </c>
      <c r="D62" s="472" t="e">
        <v>#N/A</v>
      </c>
      <c r="E62" s="472" t="e">
        <f t="shared" ref="E62:J62" si="10">IF(AND(E60&gt;=D60+D59),E60,#N/A)</f>
        <v>#N/A</v>
      </c>
      <c r="F62" s="472" t="e">
        <f>IF(AND(F60&gt;=E60+E59),F60,#N/A)</f>
        <v>#N/A</v>
      </c>
      <c r="G62" s="472" t="e">
        <f t="shared" si="10"/>
        <v>#N/A</v>
      </c>
      <c r="H62" s="472" t="e">
        <f t="shared" si="10"/>
        <v>#N/A</v>
      </c>
      <c r="I62" s="472" t="e">
        <f>IF(AND(I60&gt;=H60+H59),I60,#N/A)</f>
        <v>#N/A</v>
      </c>
      <c r="J62" s="472" t="e">
        <f t="shared" si="10"/>
        <v>#N/A</v>
      </c>
      <c r="K62" s="26" t="e">
        <f>IF(AND(K60&gt;=J60+J59),K60,#N/A)</f>
        <v>#N/A</v>
      </c>
      <c r="L62" s="26" t="e">
        <f>IF(AND(L60&gt;=K60+K59),L60,#N/A)</f>
        <v>#N/A</v>
      </c>
      <c r="M62" s="685" t="e">
        <f>IF(AND(M60&gt;=L60+L59),M60,#N/A)</f>
        <v>#N/A</v>
      </c>
      <c r="N62" s="685"/>
      <c r="O62" s="685" t="e">
        <f>IF(AND(O60&gt;=M60+M59),O60,#N/A)</f>
        <v>#N/A</v>
      </c>
      <c r="P62" s="685"/>
      <c r="Q62" s="685" t="e">
        <f>IF(AND(Q60&gt;=O60+O59),Q60,#N/A)</f>
        <v>#N/A</v>
      </c>
      <c r="R62" s="685"/>
      <c r="S62" s="611" t="e">
        <f>IF(AND(S60&gt;=Q60+Q59),S60,#N/A)</f>
        <v>#N/A</v>
      </c>
      <c r="T62" s="611"/>
      <c r="U62" s="472" t="e">
        <f>IF(AND(U60&gt;=S60+S59),U60,#N/A)</f>
        <v>#N/A</v>
      </c>
      <c r="V62" s="472" t="e">
        <f>IF(AND(V60&gt;=U60+U59),V60,#N/A)</f>
        <v>#N/A</v>
      </c>
      <c r="W62" s="472" t="e">
        <f t="shared" ref="W62:AH62" si="11">IF(AND(W60&gt;=V60+V59),W60,#N/A)</f>
        <v>#N/A</v>
      </c>
      <c r="X62" s="472" t="e">
        <f t="shared" si="11"/>
        <v>#N/A</v>
      </c>
      <c r="Y62" s="472" t="e">
        <f t="shared" si="11"/>
        <v>#N/A</v>
      </c>
      <c r="Z62" s="472" t="e">
        <f t="shared" si="11"/>
        <v>#N/A</v>
      </c>
      <c r="AA62" s="472" t="e">
        <f t="shared" si="11"/>
        <v>#N/A</v>
      </c>
      <c r="AB62" s="472" t="e">
        <f t="shared" si="11"/>
        <v>#N/A</v>
      </c>
      <c r="AC62" s="472" t="e">
        <f t="shared" si="11"/>
        <v>#N/A</v>
      </c>
      <c r="AD62" s="472" t="e">
        <f t="shared" si="11"/>
        <v>#N/A</v>
      </c>
      <c r="AE62" s="472" t="e">
        <f t="shared" si="11"/>
        <v>#N/A</v>
      </c>
      <c r="AF62" s="472" t="e">
        <f t="shared" si="11"/>
        <v>#N/A</v>
      </c>
      <c r="AG62" s="472" t="e">
        <f t="shared" si="11"/>
        <v>#N/A</v>
      </c>
      <c r="AH62" s="472" t="e">
        <f t="shared" si="11"/>
        <v>#N/A</v>
      </c>
      <c r="AI62" s="472" t="e">
        <f>IF(AND(AI60&gt;=AH60+AH59),AI60,#N/A)</f>
        <v>#N/A</v>
      </c>
      <c r="AJ62" s="107"/>
    </row>
    <row r="63" spans="1:36" s="28" customFormat="1" x14ac:dyDescent="0.2">
      <c r="A63" s="107"/>
      <c r="B63" s="107"/>
      <c r="C63" s="468" t="s">
        <v>105</v>
      </c>
      <c r="D63" s="472" t="e">
        <v>#N/A</v>
      </c>
      <c r="E63" s="472" t="e">
        <v>#N/A</v>
      </c>
      <c r="F63" s="472" t="e">
        <v>#N/A</v>
      </c>
      <c r="G63" s="472" t="e">
        <f t="shared" ref="G63:M63" si="12">IF(AND(G60&gt;=$F60+$F59),G60,#N/A)</f>
        <v>#N/A</v>
      </c>
      <c r="H63" s="472" t="e">
        <f t="shared" si="12"/>
        <v>#N/A</v>
      </c>
      <c r="I63" s="472" t="e">
        <f t="shared" si="12"/>
        <v>#N/A</v>
      </c>
      <c r="J63" s="472" t="e">
        <f t="shared" si="12"/>
        <v>#N/A</v>
      </c>
      <c r="K63" s="26" t="e">
        <f t="shared" si="12"/>
        <v>#N/A</v>
      </c>
      <c r="L63" s="26" t="e">
        <f t="shared" si="12"/>
        <v>#N/A</v>
      </c>
      <c r="M63" s="685" t="e">
        <f t="shared" si="12"/>
        <v>#N/A</v>
      </c>
      <c r="N63" s="685"/>
      <c r="O63" s="685" t="e">
        <f>IF(AND(O60&gt;=$F60+$F59),O60,#N/A)</f>
        <v>#N/A</v>
      </c>
      <c r="P63" s="685"/>
      <c r="Q63" s="685" t="e">
        <f>IF(AND(Q60&gt;=$F60+$F59),Q60,#N/A)</f>
        <v>#N/A</v>
      </c>
      <c r="R63" s="685"/>
      <c r="S63" s="611" t="e">
        <f>IF(AND(S60&gt;=$F60+$F59),S60,#N/A)</f>
        <v>#N/A</v>
      </c>
      <c r="T63" s="611"/>
      <c r="U63" s="472" t="e">
        <f>IF(AND(U60&gt;=$F60+$F59),U60,#N/A)</f>
        <v>#N/A</v>
      </c>
      <c r="V63" s="472" t="e">
        <f>IF(AND(V60&gt;=$F60+$F59),V60,#N/A)</f>
        <v>#N/A</v>
      </c>
      <c r="W63" s="472" t="e">
        <f t="shared" ref="W63:AH63" si="13">IF(AND(W60&gt;=$F60+$F59),W60,#N/A)</f>
        <v>#N/A</v>
      </c>
      <c r="X63" s="472" t="e">
        <f t="shared" si="13"/>
        <v>#N/A</v>
      </c>
      <c r="Y63" s="472" t="e">
        <f t="shared" si="13"/>
        <v>#N/A</v>
      </c>
      <c r="Z63" s="472" t="e">
        <f t="shared" si="13"/>
        <v>#N/A</v>
      </c>
      <c r="AA63" s="472" t="e">
        <f t="shared" si="13"/>
        <v>#N/A</v>
      </c>
      <c r="AB63" s="472" t="e">
        <f t="shared" si="13"/>
        <v>#N/A</v>
      </c>
      <c r="AC63" s="472" t="e">
        <f t="shared" si="13"/>
        <v>#N/A</v>
      </c>
      <c r="AD63" s="472" t="e">
        <f t="shared" si="13"/>
        <v>#N/A</v>
      </c>
      <c r="AE63" s="472" t="e">
        <f t="shared" si="13"/>
        <v>#N/A</v>
      </c>
      <c r="AF63" s="472" t="e">
        <f t="shared" si="13"/>
        <v>#N/A</v>
      </c>
      <c r="AG63" s="472" t="e">
        <f t="shared" si="13"/>
        <v>#N/A</v>
      </c>
      <c r="AH63" s="472" t="e">
        <f t="shared" si="13"/>
        <v>#N/A</v>
      </c>
      <c r="AI63" s="472" t="e">
        <f>IF(AND(AI60&gt;=$F60+$F59),AI60,#N/A)</f>
        <v>#N/A</v>
      </c>
      <c r="AJ63" s="107"/>
    </row>
    <row r="64" spans="1:36" x14ac:dyDescent="0.2">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row>
    <row r="65" spans="1:36" x14ac:dyDescent="0.2">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row>
    <row r="66" spans="1:36" x14ac:dyDescent="0.2">
      <c r="A66" s="27"/>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row>
    <row r="67" spans="1:36" x14ac:dyDescent="0.2">
      <c r="A67" s="27"/>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row>
    <row r="68" spans="1:36" x14ac:dyDescent="0.2">
      <c r="A68" s="27"/>
    </row>
    <row r="69" spans="1:36" x14ac:dyDescent="0.2">
      <c r="A69" s="27"/>
    </row>
    <row r="70" spans="1:36" x14ac:dyDescent="0.2">
      <c r="A70" s="27"/>
    </row>
    <row r="71" spans="1:36" x14ac:dyDescent="0.2">
      <c r="A71" s="27"/>
    </row>
    <row r="72" spans="1:36" x14ac:dyDescent="0.2">
      <c r="A72" s="27"/>
    </row>
    <row r="73" spans="1:36" x14ac:dyDescent="0.2">
      <c r="A73" s="27"/>
    </row>
    <row r="74" spans="1:36" x14ac:dyDescent="0.2">
      <c r="A74" s="27"/>
    </row>
    <row r="75" spans="1:36" x14ac:dyDescent="0.2">
      <c r="A75" s="27"/>
    </row>
    <row r="76" spans="1:36" x14ac:dyDescent="0.2">
      <c r="A76" s="27"/>
    </row>
    <row r="77" spans="1:36" x14ac:dyDescent="0.2">
      <c r="A77" s="27"/>
    </row>
    <row r="78" spans="1:36" x14ac:dyDescent="0.2">
      <c r="A78" s="27"/>
    </row>
    <row r="79" spans="1:36" x14ac:dyDescent="0.2">
      <c r="A79" s="27"/>
    </row>
    <row r="80" spans="1:36" x14ac:dyDescent="0.2">
      <c r="A80" s="27"/>
    </row>
    <row r="81" spans="1:1" x14ac:dyDescent="0.2">
      <c r="A81" s="27"/>
    </row>
    <row r="82" spans="1:1" x14ac:dyDescent="0.2">
      <c r="A82" s="27"/>
    </row>
    <row r="83" spans="1:1" x14ac:dyDescent="0.2">
      <c r="A83" s="27"/>
    </row>
    <row r="84" spans="1:1" x14ac:dyDescent="0.2">
      <c r="A84" s="27"/>
    </row>
  </sheetData>
  <sheetProtection sheet="1" selectLockedCells="1"/>
  <mergeCells count="176">
    <mergeCell ref="M61:N61"/>
    <mergeCell ref="O61:P61"/>
    <mergeCell ref="Q61:R61"/>
    <mergeCell ref="S61:T61"/>
    <mergeCell ref="M62:N62"/>
    <mergeCell ref="O62:P62"/>
    <mergeCell ref="Q62:R62"/>
    <mergeCell ref="S62:T62"/>
    <mergeCell ref="M63:N63"/>
    <mergeCell ref="O63:P63"/>
    <mergeCell ref="Q63:R63"/>
    <mergeCell ref="S63:T63"/>
    <mergeCell ref="M58:N58"/>
    <mergeCell ref="O58:P58"/>
    <mergeCell ref="Q58:R58"/>
    <mergeCell ref="S58:T58"/>
    <mergeCell ref="M59:N59"/>
    <mergeCell ref="O59:P59"/>
    <mergeCell ref="Q59:R59"/>
    <mergeCell ref="S59:T59"/>
    <mergeCell ref="M57:N57"/>
    <mergeCell ref="O57:P57"/>
    <mergeCell ref="Q57:R57"/>
    <mergeCell ref="S57:T57"/>
    <mergeCell ref="M53:N53"/>
    <mergeCell ref="M46:N46"/>
    <mergeCell ref="O46:P46"/>
    <mergeCell ref="Q46:R46"/>
    <mergeCell ref="S46:T46"/>
    <mergeCell ref="O48:P48"/>
    <mergeCell ref="O50:P50"/>
    <mergeCell ref="O51:P51"/>
    <mergeCell ref="O53:P53"/>
    <mergeCell ref="Q48:R48"/>
    <mergeCell ref="Q50:R50"/>
    <mergeCell ref="Q51:R51"/>
    <mergeCell ref="Q53:R53"/>
    <mergeCell ref="S48:T48"/>
    <mergeCell ref="S50:T50"/>
    <mergeCell ref="S51:T51"/>
    <mergeCell ref="S53:T53"/>
    <mergeCell ref="M60:N60"/>
    <mergeCell ref="O60:P60"/>
    <mergeCell ref="Q60:R60"/>
    <mergeCell ref="S60:T60"/>
    <mergeCell ref="S41:T41"/>
    <mergeCell ref="S44:T44"/>
    <mergeCell ref="S45:T45"/>
    <mergeCell ref="Q41:R41"/>
    <mergeCell ref="Q44:R44"/>
    <mergeCell ref="M41:N41"/>
    <mergeCell ref="M44:N44"/>
    <mergeCell ref="O41:P41"/>
    <mergeCell ref="O44:P44"/>
    <mergeCell ref="M45:N45"/>
    <mergeCell ref="M47:N47"/>
    <mergeCell ref="O47:P47"/>
    <mergeCell ref="O45:P45"/>
    <mergeCell ref="M52:N52"/>
    <mergeCell ref="O52:P52"/>
    <mergeCell ref="Q52:R52"/>
    <mergeCell ref="S52:T52"/>
    <mergeCell ref="M48:N48"/>
    <mergeCell ref="M50:N50"/>
    <mergeCell ref="M51:N51"/>
    <mergeCell ref="M40:N40"/>
    <mergeCell ref="S30:T30"/>
    <mergeCell ref="S31:T31"/>
    <mergeCell ref="S32:T32"/>
    <mergeCell ref="S33:T33"/>
    <mergeCell ref="S34:T34"/>
    <mergeCell ref="S35:T35"/>
    <mergeCell ref="Q35:R35"/>
    <mergeCell ref="S47:T47"/>
    <mergeCell ref="S36:T36"/>
    <mergeCell ref="S37:T37"/>
    <mergeCell ref="S38:T38"/>
    <mergeCell ref="S39:T39"/>
    <mergeCell ref="S40:T40"/>
    <mergeCell ref="Q40:R40"/>
    <mergeCell ref="O30:P30"/>
    <mergeCell ref="Q47:R47"/>
    <mergeCell ref="Q45:R45"/>
    <mergeCell ref="O36:P36"/>
    <mergeCell ref="O37:P37"/>
    <mergeCell ref="O38:P38"/>
    <mergeCell ref="O39:P39"/>
    <mergeCell ref="O40:P40"/>
    <mergeCell ref="O33:P33"/>
    <mergeCell ref="Q36:R36"/>
    <mergeCell ref="Q37:R37"/>
    <mergeCell ref="Q38:R38"/>
    <mergeCell ref="Q39:R39"/>
    <mergeCell ref="Q30:R30"/>
    <mergeCell ref="Q31:R31"/>
    <mergeCell ref="Q32:R32"/>
    <mergeCell ref="Q33:R33"/>
    <mergeCell ref="Q34:R34"/>
    <mergeCell ref="M35:N35"/>
    <mergeCell ref="M36:N36"/>
    <mergeCell ref="M37:N37"/>
    <mergeCell ref="M38:N38"/>
    <mergeCell ref="O31:P31"/>
    <mergeCell ref="O32:P32"/>
    <mergeCell ref="M39:N39"/>
    <mergeCell ref="M30:N30"/>
    <mergeCell ref="M31:N31"/>
    <mergeCell ref="M32:N32"/>
    <mergeCell ref="M33:N33"/>
    <mergeCell ref="M34:N34"/>
    <mergeCell ref="O34:P34"/>
    <mergeCell ref="O35:P35"/>
    <mergeCell ref="S28:T28"/>
    <mergeCell ref="S29:T29"/>
    <mergeCell ref="S27:T27"/>
    <mergeCell ref="M21:N21"/>
    <mergeCell ref="M22:N22"/>
    <mergeCell ref="O21:P21"/>
    <mergeCell ref="O22:P22"/>
    <mergeCell ref="Q21:R21"/>
    <mergeCell ref="Q22:R22"/>
    <mergeCell ref="S21:T21"/>
    <mergeCell ref="S22:T22"/>
    <mergeCell ref="M25:N25"/>
    <mergeCell ref="O25:P25"/>
    <mergeCell ref="S24:T24"/>
    <mergeCell ref="S25:T25"/>
    <mergeCell ref="Q25:R25"/>
    <mergeCell ref="N15:R15"/>
    <mergeCell ref="S15:T15"/>
    <mergeCell ref="N14:R14"/>
    <mergeCell ref="S14:T14"/>
    <mergeCell ref="M26:N26"/>
    <mergeCell ref="M27:N27"/>
    <mergeCell ref="M28:N28"/>
    <mergeCell ref="M29:N29"/>
    <mergeCell ref="M23:N23"/>
    <mergeCell ref="O23:P23"/>
    <mergeCell ref="Q23:R23"/>
    <mergeCell ref="S23:T23"/>
    <mergeCell ref="M24:N24"/>
    <mergeCell ref="Q24:R24"/>
    <mergeCell ref="O24:P24"/>
    <mergeCell ref="O26:P26"/>
    <mergeCell ref="S26:T26"/>
    <mergeCell ref="O27:P27"/>
    <mergeCell ref="O28:P28"/>
    <mergeCell ref="O29:P29"/>
    <mergeCell ref="Q26:R26"/>
    <mergeCell ref="Q27:R27"/>
    <mergeCell ref="Q28:R28"/>
    <mergeCell ref="Q29:R29"/>
    <mergeCell ref="M42:N42"/>
    <mergeCell ref="M43:N43"/>
    <mergeCell ref="O42:P42"/>
    <mergeCell ref="O43:P43"/>
    <mergeCell ref="Q42:R42"/>
    <mergeCell ref="Q43:R43"/>
    <mergeCell ref="S42:T42"/>
    <mergeCell ref="S43:T43"/>
    <mergeCell ref="O3:T3"/>
    <mergeCell ref="N4:T4"/>
    <mergeCell ref="N5:T5"/>
    <mergeCell ref="N6:T6"/>
    <mergeCell ref="N7:T7"/>
    <mergeCell ref="N8:N9"/>
    <mergeCell ref="P9:Q9"/>
    <mergeCell ref="P8:Q8"/>
    <mergeCell ref="S9:T9"/>
    <mergeCell ref="S8:T8"/>
    <mergeCell ref="R10:R11"/>
    <mergeCell ref="N10:Q10"/>
    <mergeCell ref="P11:Q11"/>
    <mergeCell ref="F20:AI20"/>
    <mergeCell ref="N12:T12"/>
    <mergeCell ref="N13:T13"/>
  </mergeCells>
  <dataValidations count="2">
    <dataValidation operator="greaterThan" allowBlank="1" showInputMessage="1" showErrorMessage="1" sqref="D23:AI23" xr:uid="{00000000-0002-0000-0700-000000000000}"/>
    <dataValidation type="list" allowBlank="1" showInputMessage="1" showErrorMessage="1" sqref="D24:AI45" xr:uid="{00000000-0002-0000-0700-000001000000}">
      <formula1>Scores04</formula1>
    </dataValidation>
  </dataValidations>
  <pageMargins left="0.70866141732283472" right="0.70866141732283472" top="0.74803149606299213" bottom="0.74803149606299213" header="0.31496062992125984" footer="0.31496062992125984"/>
  <pageSetup scale="50"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92D050"/>
    <pageSetUpPr fitToPage="1"/>
  </sheetPr>
  <dimension ref="A1:Q157"/>
  <sheetViews>
    <sheetView showWhiteSpace="0" zoomScale="75" zoomScaleNormal="75" workbookViewId="0">
      <selection activeCell="E20" sqref="E20:P20"/>
    </sheetView>
  </sheetViews>
  <sheetFormatPr baseColWidth="10" defaultColWidth="6.7109375" defaultRowHeight="15" x14ac:dyDescent="0.25"/>
  <cols>
    <col min="1" max="1" width="10.28515625" customWidth="1"/>
    <col min="2" max="2" width="13.7109375" customWidth="1"/>
    <col min="3" max="3" width="23.7109375" customWidth="1"/>
    <col min="4" max="4" width="3.5703125" customWidth="1"/>
    <col min="5" max="5" width="10.28515625" customWidth="1"/>
    <col min="6" max="6" width="8.28515625" customWidth="1"/>
    <col min="7" max="10" width="10.28515625" customWidth="1"/>
    <col min="11" max="11" width="9.28515625" customWidth="1"/>
    <col min="12" max="12" width="10.28515625" customWidth="1"/>
    <col min="13" max="13" width="13.28515625" customWidth="1"/>
    <col min="14" max="16" width="10.28515625" customWidth="1"/>
    <col min="17" max="17" width="2.28515625" customWidth="1"/>
  </cols>
  <sheetData>
    <row r="1" spans="1:17" s="6" customFormat="1" ht="14.25" x14ac:dyDescent="0.2">
      <c r="A1" s="7"/>
      <c r="B1" s="7"/>
      <c r="C1" s="7"/>
      <c r="D1" s="7"/>
      <c r="E1" s="7"/>
      <c r="F1" s="7"/>
      <c r="G1" s="7"/>
      <c r="H1" s="7"/>
      <c r="I1" s="7"/>
      <c r="J1" s="7"/>
      <c r="K1" s="7"/>
      <c r="L1" s="7"/>
      <c r="M1" s="7"/>
      <c r="N1" s="7"/>
      <c r="O1" s="7"/>
      <c r="P1" s="7"/>
      <c r="Q1" s="7"/>
    </row>
    <row r="2" spans="1:17" s="6" customFormat="1" thickBot="1" x14ac:dyDescent="0.25">
      <c r="A2" s="7"/>
      <c r="B2" s="7"/>
      <c r="C2" s="7"/>
      <c r="D2" s="7"/>
      <c r="E2" s="7"/>
      <c r="F2" s="7"/>
      <c r="G2" s="7"/>
      <c r="H2" s="7"/>
      <c r="I2" s="7"/>
      <c r="J2" s="7"/>
      <c r="K2" s="7"/>
      <c r="L2" s="7"/>
      <c r="M2" s="7"/>
      <c r="N2" s="7"/>
      <c r="O2" s="7"/>
      <c r="P2" s="7"/>
      <c r="Q2" s="7"/>
    </row>
    <row r="3" spans="1:17" s="6" customFormat="1" ht="27" customHeight="1" x14ac:dyDescent="0.2">
      <c r="A3" s="7"/>
      <c r="B3" s="7"/>
      <c r="C3" s="7"/>
      <c r="D3" s="7"/>
      <c r="E3" s="7"/>
      <c r="F3" s="7"/>
      <c r="G3" s="7"/>
      <c r="H3" s="7"/>
      <c r="I3" s="7"/>
      <c r="J3" s="7"/>
      <c r="K3" s="88" t="s">
        <v>8</v>
      </c>
      <c r="L3" s="908" t="str">
        <f>IF(IDENTIFICATION!D20=0,"",IDENTIFICATION!D20)</f>
        <v/>
      </c>
      <c r="M3" s="908"/>
      <c r="N3" s="908"/>
      <c r="O3" s="908"/>
      <c r="P3" s="909"/>
      <c r="Q3" s="7"/>
    </row>
    <row r="4" spans="1:17" s="6" customFormat="1" ht="9" customHeight="1" x14ac:dyDescent="0.2">
      <c r="A4" s="7"/>
      <c r="B4" s="7"/>
      <c r="C4" s="7"/>
      <c r="D4" s="7"/>
      <c r="E4" s="7"/>
      <c r="F4" s="7"/>
      <c r="G4" s="7"/>
      <c r="H4" s="7"/>
      <c r="I4" s="7"/>
      <c r="J4" s="7"/>
      <c r="K4" s="905" t="s">
        <v>9</v>
      </c>
      <c r="L4" s="910"/>
      <c r="M4" s="910"/>
      <c r="N4" s="910"/>
      <c r="O4" s="910"/>
      <c r="P4" s="911"/>
      <c r="Q4" s="7"/>
    </row>
    <row r="5" spans="1:17" s="6" customFormat="1" ht="18" customHeight="1" x14ac:dyDescent="0.2">
      <c r="A5" s="7"/>
      <c r="B5" s="7"/>
      <c r="C5" s="7"/>
      <c r="D5" s="7"/>
      <c r="E5" s="7"/>
      <c r="F5" s="7"/>
      <c r="G5" s="7"/>
      <c r="H5" s="7"/>
      <c r="I5" s="7"/>
      <c r="J5" s="7"/>
      <c r="K5" s="912" t="str">
        <f>IF(IDENTIFICATION!C22=0,"",IDENTIFICATION!C22)</f>
        <v/>
      </c>
      <c r="L5" s="913"/>
      <c r="M5" s="913"/>
      <c r="N5" s="913"/>
      <c r="O5" s="913"/>
      <c r="P5" s="914"/>
      <c r="Q5" s="7"/>
    </row>
    <row r="6" spans="1:17" s="6" customFormat="1" ht="9" customHeight="1" x14ac:dyDescent="0.2">
      <c r="A6" s="7"/>
      <c r="B6" s="7"/>
      <c r="C6" s="7"/>
      <c r="D6" s="7"/>
      <c r="E6" s="7"/>
      <c r="F6" s="7"/>
      <c r="G6" s="7"/>
      <c r="H6" s="7"/>
      <c r="I6" s="7"/>
      <c r="J6" s="7"/>
      <c r="K6" s="905" t="s">
        <v>10</v>
      </c>
      <c r="L6" s="624"/>
      <c r="M6" s="624"/>
      <c r="N6" s="624"/>
      <c r="O6" s="624"/>
      <c r="P6" s="903"/>
      <c r="Q6" s="7"/>
    </row>
    <row r="7" spans="1:17" s="6" customFormat="1" ht="18" customHeight="1" x14ac:dyDescent="0.2">
      <c r="A7" s="7"/>
      <c r="B7" s="613" t="s">
        <v>301</v>
      </c>
      <c r="C7" s="613"/>
      <c r="D7" s="613"/>
      <c r="E7" s="613"/>
      <c r="F7" s="613"/>
      <c r="G7" s="613"/>
      <c r="H7" s="613"/>
      <c r="I7" s="613"/>
      <c r="J7" s="7"/>
      <c r="K7" s="912" t="str">
        <f>IF(IDENTIFICATION!C24=0,"",IDENTIFICATION!C24)</f>
        <v/>
      </c>
      <c r="L7" s="607"/>
      <c r="M7" s="607"/>
      <c r="N7" s="607"/>
      <c r="O7" s="607"/>
      <c r="P7" s="915"/>
      <c r="Q7" s="7"/>
    </row>
    <row r="8" spans="1:17" s="6" customFormat="1" ht="9" customHeight="1" x14ac:dyDescent="0.2">
      <c r="A8" s="7"/>
      <c r="B8" s="613"/>
      <c r="C8" s="613"/>
      <c r="D8" s="613"/>
      <c r="E8" s="613"/>
      <c r="F8" s="613"/>
      <c r="G8" s="613"/>
      <c r="H8" s="613"/>
      <c r="I8" s="613"/>
      <c r="J8" s="7"/>
      <c r="K8" s="551" t="s">
        <v>11</v>
      </c>
      <c r="L8" s="248" t="s">
        <v>3</v>
      </c>
      <c r="M8" s="250" t="s">
        <v>4</v>
      </c>
      <c r="N8" s="250" t="s">
        <v>5</v>
      </c>
      <c r="O8" s="624" t="s">
        <v>12</v>
      </c>
      <c r="P8" s="903"/>
      <c r="Q8" s="7"/>
    </row>
    <row r="9" spans="1:17" s="6" customFormat="1" ht="18" customHeight="1" x14ac:dyDescent="0.2">
      <c r="A9" s="7"/>
      <c r="B9" s="613"/>
      <c r="C9" s="613"/>
      <c r="D9" s="613"/>
      <c r="E9" s="613"/>
      <c r="F9" s="613"/>
      <c r="G9" s="613"/>
      <c r="H9" s="613"/>
      <c r="I9" s="613"/>
      <c r="J9" s="30"/>
      <c r="K9" s="552"/>
      <c r="L9" s="249" t="str">
        <f>IF(IDENTIFICATION!D26=0,"",IDENTIFICATION!D26)</f>
        <v/>
      </c>
      <c r="M9" s="120" t="str">
        <f>IF(IDENTIFICATION!E26=0,"",IDENTIFICATION!E26)</f>
        <v/>
      </c>
      <c r="N9" s="120" t="str">
        <f>IF(IDENTIFICATION!F26=0,"",IDENTIFICATION!F26)</f>
        <v/>
      </c>
      <c r="O9" s="695" t="str">
        <f>IF(IDENTIFICATION!G26=0,"",IDENTIFICATION!G26)</f>
        <v/>
      </c>
      <c r="P9" s="904"/>
      <c r="Q9" s="7"/>
    </row>
    <row r="10" spans="1:17" s="6" customFormat="1" ht="9" customHeight="1" x14ac:dyDescent="0.2">
      <c r="A10" s="7"/>
      <c r="B10" s="613"/>
      <c r="C10" s="613"/>
      <c r="D10" s="613"/>
      <c r="E10" s="613"/>
      <c r="F10" s="613"/>
      <c r="G10" s="613"/>
      <c r="H10" s="613"/>
      <c r="I10" s="613"/>
      <c r="J10" s="30"/>
      <c r="K10" s="905" t="s">
        <v>13</v>
      </c>
      <c r="L10" s="624"/>
      <c r="M10" s="624"/>
      <c r="N10" s="631" t="s">
        <v>14</v>
      </c>
      <c r="O10" s="246" t="s">
        <v>3</v>
      </c>
      <c r="P10" s="87" t="s">
        <v>4</v>
      </c>
      <c r="Q10" s="7"/>
    </row>
    <row r="11" spans="1:17" s="6" customFormat="1" ht="18" customHeight="1" x14ac:dyDescent="0.2">
      <c r="A11" s="7"/>
      <c r="B11" s="613"/>
      <c r="C11" s="613"/>
      <c r="D11" s="613"/>
      <c r="E11" s="613"/>
      <c r="F11" s="613"/>
      <c r="G11" s="613"/>
      <c r="H11" s="613"/>
      <c r="I11" s="613"/>
      <c r="J11" s="30"/>
      <c r="K11" s="262" t="str">
        <f>IF(IDENTIFICATION!C28=0,"",IDENTIFICATION!C28)</f>
        <v/>
      </c>
      <c r="L11" s="263" t="str">
        <f>IF(IDENTIFICATION!D28=0,"",IDENTIFICATION!D28)</f>
        <v/>
      </c>
      <c r="M11" s="263" t="str">
        <f>IF(IDENTIFICATION!E28=0,"",IDENTIFICATION!E28)</f>
        <v/>
      </c>
      <c r="N11" s="632"/>
      <c r="O11" s="269" t="str">
        <f>IF(IDENTIFICATION!G28=0,"",IDENTIFICATION!G28)</f>
        <v/>
      </c>
      <c r="P11" s="264" t="str">
        <f>IF(IDENTIFICATION!H28=0,"",IDENTIFICATION!H28)</f>
        <v/>
      </c>
      <c r="Q11" s="7"/>
    </row>
    <row r="12" spans="1:17" s="6" customFormat="1" ht="9" customHeight="1" x14ac:dyDescent="0.2">
      <c r="A12" s="7"/>
      <c r="B12" s="7"/>
      <c r="C12" s="9"/>
      <c r="D12" s="16"/>
      <c r="E12" s="16"/>
      <c r="F12" s="8"/>
      <c r="G12" s="8"/>
      <c r="H12" s="8"/>
      <c r="I12" s="8"/>
      <c r="J12" s="7"/>
      <c r="K12" s="518" t="s">
        <v>15</v>
      </c>
      <c r="L12" s="519"/>
      <c r="M12" s="519"/>
      <c r="N12" s="519"/>
      <c r="O12" s="519"/>
      <c r="P12" s="520"/>
      <c r="Q12" s="7"/>
    </row>
    <row r="13" spans="1:17" s="6" customFormat="1" ht="18" customHeight="1" x14ac:dyDescent="0.2">
      <c r="A13" s="7"/>
      <c r="B13" s="7"/>
      <c r="C13" s="9"/>
      <c r="D13" s="16"/>
      <c r="E13" s="16"/>
      <c r="F13" s="8"/>
      <c r="G13" s="8"/>
      <c r="H13" s="8"/>
      <c r="I13" s="8"/>
      <c r="J13" s="7"/>
      <c r="K13" s="797" t="str">
        <f>IF(IDENTIFICATION!C30=0,"",IDENTIFICATION!C30)</f>
        <v/>
      </c>
      <c r="L13" s="617"/>
      <c r="M13" s="617"/>
      <c r="N13" s="617"/>
      <c r="O13" s="617"/>
      <c r="P13" s="798"/>
      <c r="Q13" s="7"/>
    </row>
    <row r="14" spans="1:17" ht="9" customHeight="1" x14ac:dyDescent="0.25">
      <c r="A14" s="7"/>
      <c r="B14" s="7"/>
      <c r="C14" s="7"/>
      <c r="D14" s="7"/>
      <c r="E14" s="7"/>
      <c r="F14" s="7"/>
      <c r="G14" s="7"/>
      <c r="H14" s="7"/>
      <c r="I14" s="7"/>
      <c r="J14" s="7"/>
      <c r="K14" s="518" t="s">
        <v>16</v>
      </c>
      <c r="L14" s="519"/>
      <c r="M14" s="519"/>
      <c r="N14" s="519"/>
      <c r="O14" s="519" t="s">
        <v>17</v>
      </c>
      <c r="P14" s="520"/>
      <c r="Q14" s="7"/>
    </row>
    <row r="15" spans="1:17" ht="18" customHeight="1" thickBot="1" x14ac:dyDescent="0.3">
      <c r="A15" s="7"/>
      <c r="B15" s="7"/>
      <c r="C15" s="7"/>
      <c r="D15" s="7"/>
      <c r="E15" s="7"/>
      <c r="F15" s="7"/>
      <c r="G15" s="7"/>
      <c r="H15" s="7"/>
      <c r="I15" s="7"/>
      <c r="J15" s="7"/>
      <c r="K15" s="799" t="str">
        <f>IF(IDENTIFICATION!C32=0,"",IDENTIFICATION!C32)</f>
        <v/>
      </c>
      <c r="L15" s="800"/>
      <c r="M15" s="800"/>
      <c r="N15" s="801"/>
      <c r="O15" s="802" t="str">
        <f>IF(IDENTIFICATION!G32=0,"",IDENTIFICATION!G32)</f>
        <v/>
      </c>
      <c r="P15" s="803"/>
      <c r="Q15" s="7"/>
    </row>
    <row r="16" spans="1:17" x14ac:dyDescent="0.25">
      <c r="A16" s="7"/>
      <c r="B16" s="7"/>
      <c r="C16" s="7"/>
      <c r="D16" s="7"/>
      <c r="E16" s="7"/>
      <c r="F16" s="7"/>
      <c r="G16" s="7"/>
      <c r="H16" s="7"/>
      <c r="I16" s="7"/>
      <c r="J16" s="7"/>
      <c r="K16" s="7"/>
      <c r="L16" s="7"/>
      <c r="M16" s="7"/>
      <c r="N16" s="7"/>
      <c r="O16" s="7"/>
      <c r="P16" s="7"/>
      <c r="Q16" s="7"/>
    </row>
    <row r="17" spans="1:17" ht="15.75" thickBot="1" x14ac:dyDescent="0.3">
      <c r="A17" s="7"/>
      <c r="B17" s="7"/>
      <c r="C17" s="7"/>
      <c r="D17" s="7"/>
      <c r="E17" s="7"/>
      <c r="F17" s="7"/>
      <c r="G17" s="7"/>
      <c r="H17" s="7"/>
      <c r="I17" s="7"/>
      <c r="J17" s="7"/>
      <c r="K17" s="7"/>
      <c r="L17" s="7"/>
      <c r="M17" s="7"/>
      <c r="N17" s="7"/>
      <c r="O17" s="7"/>
      <c r="P17" s="7"/>
      <c r="Q17" s="7"/>
    </row>
    <row r="18" spans="1:17" ht="18" customHeight="1" x14ac:dyDescent="0.25">
      <c r="A18" s="7"/>
      <c r="B18" s="276" t="s">
        <v>276</v>
      </c>
      <c r="C18" s="277" t="s">
        <v>302</v>
      </c>
      <c r="D18" s="7"/>
      <c r="E18" s="943" t="s">
        <v>303</v>
      </c>
      <c r="F18" s="944"/>
      <c r="G18" s="944"/>
      <c r="H18" s="944"/>
      <c r="I18" s="944"/>
      <c r="J18" s="944"/>
      <c r="K18" s="944"/>
      <c r="L18" s="944"/>
      <c r="M18" s="944"/>
      <c r="N18" s="944"/>
      <c r="O18" s="944"/>
      <c r="P18" s="945"/>
      <c r="Q18" s="7"/>
    </row>
    <row r="19" spans="1:17" ht="18" customHeight="1" thickBot="1" x14ac:dyDescent="0.3">
      <c r="A19" s="7"/>
      <c r="B19" s="278" t="s">
        <v>53</v>
      </c>
      <c r="C19" s="280" t="str">
        <f>IF(WSAS!F23=0,"",WSAS!F23)</f>
        <v/>
      </c>
      <c r="D19" s="7"/>
      <c r="E19" s="946"/>
      <c r="F19" s="947"/>
      <c r="G19" s="947"/>
      <c r="H19" s="947"/>
      <c r="I19" s="947"/>
      <c r="J19" s="947"/>
      <c r="K19" s="947"/>
      <c r="L19" s="947"/>
      <c r="M19" s="947"/>
      <c r="N19" s="947"/>
      <c r="O19" s="947"/>
      <c r="P19" s="948"/>
      <c r="Q19" s="7"/>
    </row>
    <row r="20" spans="1:17" ht="300" customHeight="1" x14ac:dyDescent="0.25">
      <c r="A20" s="7"/>
      <c r="B20" s="7"/>
      <c r="C20" s="7"/>
      <c r="D20" s="7"/>
      <c r="E20" s="940"/>
      <c r="F20" s="941"/>
      <c r="G20" s="941"/>
      <c r="H20" s="941"/>
      <c r="I20" s="941"/>
      <c r="J20" s="941"/>
      <c r="K20" s="941"/>
      <c r="L20" s="941"/>
      <c r="M20" s="941"/>
      <c r="N20" s="941"/>
      <c r="O20" s="941"/>
      <c r="P20" s="942"/>
      <c r="Q20" s="7"/>
    </row>
    <row r="21" spans="1:17" ht="18" customHeight="1" thickBot="1" x14ac:dyDescent="0.3">
      <c r="A21" s="7"/>
      <c r="B21" s="7"/>
      <c r="C21" s="7"/>
      <c r="D21" s="7"/>
      <c r="E21" s="930" t="s">
        <v>56</v>
      </c>
      <c r="F21" s="931"/>
      <c r="G21" s="932"/>
      <c r="H21" s="933"/>
      <c r="I21" s="933"/>
      <c r="J21" s="933"/>
      <c r="K21" s="934"/>
      <c r="L21" s="938" t="s">
        <v>304</v>
      </c>
      <c r="M21" s="939"/>
      <c r="N21" s="935"/>
      <c r="O21" s="936"/>
      <c r="P21" s="937"/>
      <c r="Q21" s="7"/>
    </row>
    <row r="22" spans="1:17" ht="15" customHeight="1" thickBot="1" x14ac:dyDescent="0.3">
      <c r="A22" s="7"/>
      <c r="B22" s="7"/>
      <c r="C22" s="7"/>
      <c r="D22" s="7"/>
      <c r="E22" s="7"/>
      <c r="F22" s="7"/>
      <c r="G22" s="7"/>
      <c r="H22" s="7"/>
      <c r="I22" s="7"/>
      <c r="J22" s="7"/>
      <c r="K22" s="7"/>
      <c r="L22" s="7"/>
      <c r="M22" s="7"/>
      <c r="N22" s="7"/>
      <c r="O22" s="7"/>
      <c r="P22" s="7"/>
      <c r="Q22" s="7"/>
    </row>
    <row r="23" spans="1:17" ht="18" customHeight="1" x14ac:dyDescent="0.25">
      <c r="A23" s="7"/>
      <c r="B23" s="276" t="s">
        <v>276</v>
      </c>
      <c r="C23" s="277" t="s">
        <v>302</v>
      </c>
      <c r="D23" s="7"/>
      <c r="E23" s="943" t="s">
        <v>303</v>
      </c>
      <c r="F23" s="944"/>
      <c r="G23" s="944"/>
      <c r="H23" s="944"/>
      <c r="I23" s="944"/>
      <c r="J23" s="944"/>
      <c r="K23" s="944"/>
      <c r="L23" s="944"/>
      <c r="M23" s="944"/>
      <c r="N23" s="944"/>
      <c r="O23" s="944"/>
      <c r="P23" s="945"/>
      <c r="Q23" s="7"/>
    </row>
    <row r="24" spans="1:17" ht="30" customHeight="1" thickBot="1" x14ac:dyDescent="0.3">
      <c r="A24" s="7"/>
      <c r="B24" s="279" t="s">
        <v>54</v>
      </c>
      <c r="C24" s="280" t="str">
        <f>IF(WSAS!G23=0,"",WSAS!G23)</f>
        <v/>
      </c>
      <c r="D24" s="7"/>
      <c r="E24" s="946"/>
      <c r="F24" s="947"/>
      <c r="G24" s="947"/>
      <c r="H24" s="947"/>
      <c r="I24" s="947"/>
      <c r="J24" s="947"/>
      <c r="K24" s="947"/>
      <c r="L24" s="947"/>
      <c r="M24" s="947"/>
      <c r="N24" s="947"/>
      <c r="O24" s="947"/>
      <c r="P24" s="948"/>
      <c r="Q24" s="7"/>
    </row>
    <row r="25" spans="1:17" ht="300" customHeight="1" x14ac:dyDescent="0.25">
      <c r="A25" s="7"/>
      <c r="B25" s="7"/>
      <c r="C25" s="7"/>
      <c r="D25" s="7"/>
      <c r="E25" s="940"/>
      <c r="F25" s="941"/>
      <c r="G25" s="941"/>
      <c r="H25" s="941"/>
      <c r="I25" s="941"/>
      <c r="J25" s="941"/>
      <c r="K25" s="941"/>
      <c r="L25" s="941"/>
      <c r="M25" s="941"/>
      <c r="N25" s="941"/>
      <c r="O25" s="941"/>
      <c r="P25" s="942"/>
      <c r="Q25" s="7"/>
    </row>
    <row r="26" spans="1:17" ht="18" customHeight="1" thickBot="1" x14ac:dyDescent="0.3">
      <c r="A26" s="7"/>
      <c r="B26" s="7"/>
      <c r="C26" s="7"/>
      <c r="D26" s="7"/>
      <c r="E26" s="930" t="s">
        <v>56</v>
      </c>
      <c r="F26" s="931"/>
      <c r="G26" s="932"/>
      <c r="H26" s="933"/>
      <c r="I26" s="933"/>
      <c r="J26" s="933"/>
      <c r="K26" s="934"/>
      <c r="L26" s="938" t="s">
        <v>304</v>
      </c>
      <c r="M26" s="939"/>
      <c r="N26" s="935"/>
      <c r="O26" s="936"/>
      <c r="P26" s="937"/>
      <c r="Q26" s="7"/>
    </row>
    <row r="27" spans="1:17" ht="15" customHeight="1" thickBot="1" x14ac:dyDescent="0.3">
      <c r="A27" s="7"/>
      <c r="B27" s="7"/>
      <c r="C27" s="7"/>
      <c r="D27" s="7"/>
      <c r="E27" s="7"/>
      <c r="F27" s="7"/>
      <c r="G27" s="7"/>
      <c r="H27" s="7"/>
      <c r="I27" s="7"/>
      <c r="J27" s="7"/>
      <c r="K27" s="7"/>
      <c r="L27" s="7"/>
      <c r="M27" s="7"/>
      <c r="N27" s="7"/>
      <c r="O27" s="7"/>
      <c r="P27" s="7"/>
      <c r="Q27" s="7"/>
    </row>
    <row r="28" spans="1:17" ht="18" customHeight="1" x14ac:dyDescent="0.25">
      <c r="A28" s="7"/>
      <c r="B28" s="276" t="s">
        <v>276</v>
      </c>
      <c r="C28" s="277" t="s">
        <v>302</v>
      </c>
      <c r="D28" s="7"/>
      <c r="E28" s="943" t="s">
        <v>303</v>
      </c>
      <c r="F28" s="944"/>
      <c r="G28" s="944"/>
      <c r="H28" s="944"/>
      <c r="I28" s="944"/>
      <c r="J28" s="944"/>
      <c r="K28" s="944"/>
      <c r="L28" s="944"/>
      <c r="M28" s="944"/>
      <c r="N28" s="944"/>
      <c r="O28" s="944"/>
      <c r="P28" s="945"/>
      <c r="Q28" s="7"/>
    </row>
    <row r="29" spans="1:17" ht="18" customHeight="1" thickBot="1" x14ac:dyDescent="0.3">
      <c r="A29" s="7"/>
      <c r="B29" s="278">
        <v>1</v>
      </c>
      <c r="C29" s="280" t="str">
        <f>IF(WSAS!H23=0,"",WSAS!H23)</f>
        <v/>
      </c>
      <c r="D29" s="7"/>
      <c r="E29" s="946"/>
      <c r="F29" s="947"/>
      <c r="G29" s="947"/>
      <c r="H29" s="947"/>
      <c r="I29" s="947"/>
      <c r="J29" s="947"/>
      <c r="K29" s="947"/>
      <c r="L29" s="947"/>
      <c r="M29" s="947"/>
      <c r="N29" s="947"/>
      <c r="O29" s="947"/>
      <c r="P29" s="948"/>
      <c r="Q29" s="7"/>
    </row>
    <row r="30" spans="1:17" ht="300" customHeight="1" x14ac:dyDescent="0.25">
      <c r="A30" s="7"/>
      <c r="B30" s="7"/>
      <c r="C30" s="7"/>
      <c r="D30" s="7"/>
      <c r="E30" s="940"/>
      <c r="F30" s="941"/>
      <c r="G30" s="941"/>
      <c r="H30" s="941"/>
      <c r="I30" s="941"/>
      <c r="J30" s="941"/>
      <c r="K30" s="941"/>
      <c r="L30" s="941"/>
      <c r="M30" s="941"/>
      <c r="N30" s="941"/>
      <c r="O30" s="941"/>
      <c r="P30" s="942"/>
      <c r="Q30" s="7"/>
    </row>
    <row r="31" spans="1:17" ht="18" customHeight="1" thickBot="1" x14ac:dyDescent="0.3">
      <c r="A31" s="7"/>
      <c r="B31" s="7"/>
      <c r="C31" s="7"/>
      <c r="D31" s="7"/>
      <c r="E31" s="930" t="s">
        <v>56</v>
      </c>
      <c r="F31" s="931"/>
      <c r="G31" s="932"/>
      <c r="H31" s="933"/>
      <c r="I31" s="933"/>
      <c r="J31" s="933"/>
      <c r="K31" s="934"/>
      <c r="L31" s="938" t="s">
        <v>304</v>
      </c>
      <c r="M31" s="939"/>
      <c r="N31" s="935"/>
      <c r="O31" s="936"/>
      <c r="P31" s="937"/>
      <c r="Q31" s="7"/>
    </row>
    <row r="32" spans="1:17" ht="15" customHeight="1" thickBot="1" x14ac:dyDescent="0.3">
      <c r="A32" s="7"/>
      <c r="B32" s="7"/>
      <c r="C32" s="7"/>
      <c r="D32" s="7"/>
      <c r="E32" s="7"/>
      <c r="F32" s="7"/>
      <c r="G32" s="7"/>
      <c r="H32" s="7"/>
      <c r="I32" s="7"/>
      <c r="J32" s="7"/>
      <c r="K32" s="7"/>
      <c r="L32" s="7"/>
      <c r="M32" s="7"/>
      <c r="N32" s="7"/>
      <c r="O32" s="7"/>
      <c r="P32" s="7"/>
      <c r="Q32" s="7"/>
    </row>
    <row r="33" spans="1:17" ht="15" customHeight="1" x14ac:dyDescent="0.25">
      <c r="A33" s="7"/>
      <c r="B33" s="276" t="s">
        <v>276</v>
      </c>
      <c r="C33" s="277" t="s">
        <v>305</v>
      </c>
      <c r="D33" s="7"/>
      <c r="E33" s="943" t="s">
        <v>303</v>
      </c>
      <c r="F33" s="944"/>
      <c r="G33" s="944"/>
      <c r="H33" s="944"/>
      <c r="I33" s="944"/>
      <c r="J33" s="944"/>
      <c r="K33" s="944"/>
      <c r="L33" s="944"/>
      <c r="M33" s="944"/>
      <c r="N33" s="944"/>
      <c r="O33" s="944"/>
      <c r="P33" s="945"/>
      <c r="Q33" s="7"/>
    </row>
    <row r="34" spans="1:17" ht="15" customHeight="1" thickBot="1" x14ac:dyDescent="0.3">
      <c r="A34" s="7"/>
      <c r="B34" s="278">
        <v>2</v>
      </c>
      <c r="C34" s="280" t="str">
        <f>IF(WSAS!I23=0,"",WSAS!I23)</f>
        <v/>
      </c>
      <c r="D34" s="7"/>
      <c r="E34" s="946"/>
      <c r="F34" s="947"/>
      <c r="G34" s="947"/>
      <c r="H34" s="947"/>
      <c r="I34" s="947"/>
      <c r="J34" s="947"/>
      <c r="K34" s="947"/>
      <c r="L34" s="947"/>
      <c r="M34" s="947"/>
      <c r="N34" s="947"/>
      <c r="O34" s="947"/>
      <c r="P34" s="948"/>
      <c r="Q34" s="7"/>
    </row>
    <row r="35" spans="1:17" ht="300" customHeight="1" x14ac:dyDescent="0.25">
      <c r="A35" s="7"/>
      <c r="B35" s="7"/>
      <c r="C35" s="7"/>
      <c r="D35" s="7"/>
      <c r="E35" s="940"/>
      <c r="F35" s="941"/>
      <c r="G35" s="941"/>
      <c r="H35" s="941"/>
      <c r="I35" s="941"/>
      <c r="J35" s="941"/>
      <c r="K35" s="941"/>
      <c r="L35" s="941"/>
      <c r="M35" s="941"/>
      <c r="N35" s="941"/>
      <c r="O35" s="941"/>
      <c r="P35" s="942"/>
      <c r="Q35" s="7"/>
    </row>
    <row r="36" spans="1:17" ht="15.75" thickBot="1" x14ac:dyDescent="0.3">
      <c r="A36" s="7"/>
      <c r="B36" s="7"/>
      <c r="C36" s="7"/>
      <c r="D36" s="7"/>
      <c r="E36" s="930" t="s">
        <v>56</v>
      </c>
      <c r="F36" s="931"/>
      <c r="G36" s="932"/>
      <c r="H36" s="933"/>
      <c r="I36" s="933"/>
      <c r="J36" s="933"/>
      <c r="K36" s="934"/>
      <c r="L36" s="938" t="s">
        <v>304</v>
      </c>
      <c r="M36" s="939"/>
      <c r="N36" s="935"/>
      <c r="O36" s="936"/>
      <c r="P36" s="937"/>
      <c r="Q36" s="7"/>
    </row>
    <row r="37" spans="1:17" ht="20.100000000000001" customHeight="1" thickBot="1" x14ac:dyDescent="0.3">
      <c r="A37" s="7"/>
      <c r="B37" s="7"/>
      <c r="C37" s="7"/>
      <c r="D37" s="7"/>
      <c r="E37" s="7"/>
      <c r="F37" s="7"/>
      <c r="G37" s="7"/>
      <c r="H37" s="7"/>
      <c r="I37" s="7"/>
      <c r="J37" s="7"/>
      <c r="K37" s="7"/>
      <c r="L37" s="7"/>
      <c r="M37" s="7"/>
      <c r="N37" s="7"/>
      <c r="O37" s="7"/>
      <c r="P37" s="7"/>
      <c r="Q37" s="7"/>
    </row>
    <row r="38" spans="1:17" ht="18" customHeight="1" x14ac:dyDescent="0.25">
      <c r="A38" s="7"/>
      <c r="B38" s="276" t="s">
        <v>276</v>
      </c>
      <c r="C38" s="277" t="s">
        <v>302</v>
      </c>
      <c r="D38" s="7"/>
      <c r="E38" s="943" t="s">
        <v>303</v>
      </c>
      <c r="F38" s="944"/>
      <c r="G38" s="944"/>
      <c r="H38" s="944"/>
      <c r="I38" s="944"/>
      <c r="J38" s="944"/>
      <c r="K38" s="944"/>
      <c r="L38" s="944"/>
      <c r="M38" s="944"/>
      <c r="N38" s="944"/>
      <c r="O38" s="944"/>
      <c r="P38" s="945"/>
      <c r="Q38" s="7"/>
    </row>
    <row r="39" spans="1:17" ht="18" customHeight="1" thickBot="1" x14ac:dyDescent="0.3">
      <c r="A39" s="7"/>
      <c r="B39" s="278">
        <v>3</v>
      </c>
      <c r="C39" s="280" t="str">
        <f>IF(WSAS!J23=0,"",WSAS!J23)</f>
        <v/>
      </c>
      <c r="D39" s="7"/>
      <c r="E39" s="946"/>
      <c r="F39" s="947"/>
      <c r="G39" s="947"/>
      <c r="H39" s="947"/>
      <c r="I39" s="947"/>
      <c r="J39" s="947"/>
      <c r="K39" s="947"/>
      <c r="L39" s="947"/>
      <c r="M39" s="947"/>
      <c r="N39" s="947"/>
      <c r="O39" s="947"/>
      <c r="P39" s="948"/>
      <c r="Q39" s="7"/>
    </row>
    <row r="40" spans="1:17" ht="300" customHeight="1" x14ac:dyDescent="0.25">
      <c r="A40" s="7"/>
      <c r="B40" s="7"/>
      <c r="C40" s="7"/>
      <c r="D40" s="7"/>
      <c r="E40" s="940"/>
      <c r="F40" s="941"/>
      <c r="G40" s="941"/>
      <c r="H40" s="941"/>
      <c r="I40" s="941"/>
      <c r="J40" s="941"/>
      <c r="K40" s="941"/>
      <c r="L40" s="941"/>
      <c r="M40" s="941"/>
      <c r="N40" s="941"/>
      <c r="O40" s="941"/>
      <c r="P40" s="942"/>
      <c r="Q40" s="7"/>
    </row>
    <row r="41" spans="1:17" ht="15.75" thickBot="1" x14ac:dyDescent="0.3">
      <c r="A41" s="7"/>
      <c r="B41" s="7"/>
      <c r="C41" s="7"/>
      <c r="D41" s="7"/>
      <c r="E41" s="930" t="s">
        <v>56</v>
      </c>
      <c r="F41" s="931"/>
      <c r="G41" s="932"/>
      <c r="H41" s="933"/>
      <c r="I41" s="933"/>
      <c r="J41" s="933"/>
      <c r="K41" s="934"/>
      <c r="L41" s="938" t="s">
        <v>304</v>
      </c>
      <c r="M41" s="939"/>
      <c r="N41" s="935"/>
      <c r="O41" s="936"/>
      <c r="P41" s="937"/>
      <c r="Q41" s="7"/>
    </row>
    <row r="42" spans="1:17" ht="15" customHeight="1" thickBot="1" x14ac:dyDescent="0.3">
      <c r="A42" s="7"/>
      <c r="B42" s="7"/>
      <c r="C42" s="7"/>
      <c r="D42" s="7"/>
      <c r="E42" s="7"/>
      <c r="F42" s="7"/>
      <c r="G42" s="7"/>
      <c r="H42" s="7"/>
      <c r="I42" s="7"/>
      <c r="J42" s="7"/>
      <c r="K42" s="7"/>
      <c r="L42" s="7"/>
      <c r="M42" s="7"/>
      <c r="N42" s="7"/>
      <c r="O42" s="7"/>
      <c r="P42" s="7"/>
      <c r="Q42" s="7"/>
    </row>
    <row r="43" spans="1:17" ht="15" customHeight="1" x14ac:dyDescent="0.25">
      <c r="A43" s="7"/>
      <c r="B43" s="276" t="s">
        <v>276</v>
      </c>
      <c r="C43" s="277" t="s">
        <v>305</v>
      </c>
      <c r="D43" s="7"/>
      <c r="E43" s="943" t="s">
        <v>303</v>
      </c>
      <c r="F43" s="944"/>
      <c r="G43" s="944"/>
      <c r="H43" s="944"/>
      <c r="I43" s="944"/>
      <c r="J43" s="944"/>
      <c r="K43" s="944"/>
      <c r="L43" s="944"/>
      <c r="M43" s="944"/>
      <c r="N43" s="944"/>
      <c r="O43" s="944"/>
      <c r="P43" s="945"/>
      <c r="Q43" s="7"/>
    </row>
    <row r="44" spans="1:17" ht="15" customHeight="1" thickBot="1" x14ac:dyDescent="0.3">
      <c r="A44" s="7"/>
      <c r="B44" s="278">
        <v>4</v>
      </c>
      <c r="C44" s="280" t="str">
        <f>IF(WSAS!K23=0,"",WSAS!K23)</f>
        <v/>
      </c>
      <c r="D44" s="7"/>
      <c r="E44" s="946"/>
      <c r="F44" s="947"/>
      <c r="G44" s="947"/>
      <c r="H44" s="947"/>
      <c r="I44" s="947"/>
      <c r="J44" s="947"/>
      <c r="K44" s="947"/>
      <c r="L44" s="947"/>
      <c r="M44" s="947"/>
      <c r="N44" s="947"/>
      <c r="O44" s="947"/>
      <c r="P44" s="948"/>
      <c r="Q44" s="7"/>
    </row>
    <row r="45" spans="1:17" ht="300" customHeight="1" x14ac:dyDescent="0.25">
      <c r="A45" s="7"/>
      <c r="B45" s="7"/>
      <c r="C45" s="7"/>
      <c r="D45" s="7"/>
      <c r="E45" s="940"/>
      <c r="F45" s="941"/>
      <c r="G45" s="941"/>
      <c r="H45" s="941"/>
      <c r="I45" s="941"/>
      <c r="J45" s="941"/>
      <c r="K45" s="941"/>
      <c r="L45" s="941"/>
      <c r="M45" s="941"/>
      <c r="N45" s="941"/>
      <c r="O45" s="941"/>
      <c r="P45" s="942"/>
      <c r="Q45" s="7"/>
    </row>
    <row r="46" spans="1:17" ht="15.75" thickBot="1" x14ac:dyDescent="0.3">
      <c r="A46" s="7"/>
      <c r="B46" s="7"/>
      <c r="C46" s="7"/>
      <c r="D46" s="7"/>
      <c r="E46" s="930" t="s">
        <v>56</v>
      </c>
      <c r="F46" s="931"/>
      <c r="G46" s="932"/>
      <c r="H46" s="933"/>
      <c r="I46" s="933"/>
      <c r="J46" s="933"/>
      <c r="K46" s="934"/>
      <c r="L46" s="938" t="s">
        <v>304</v>
      </c>
      <c r="M46" s="939"/>
      <c r="N46" s="935"/>
      <c r="O46" s="936"/>
      <c r="P46" s="937"/>
      <c r="Q46" s="7"/>
    </row>
    <row r="47" spans="1:17" ht="15" customHeight="1" thickBot="1" x14ac:dyDescent="0.3">
      <c r="A47" s="7"/>
      <c r="B47" s="7"/>
      <c r="C47" s="7"/>
      <c r="D47" s="7"/>
      <c r="E47" s="7"/>
      <c r="F47" s="7"/>
      <c r="G47" s="7"/>
      <c r="H47" s="7"/>
      <c r="I47" s="7"/>
      <c r="J47" s="7"/>
      <c r="K47" s="7"/>
      <c r="L47" s="7"/>
      <c r="M47" s="7"/>
      <c r="N47" s="7"/>
      <c r="O47" s="7"/>
      <c r="P47" s="7"/>
      <c r="Q47" s="7"/>
    </row>
    <row r="48" spans="1:17" ht="15" customHeight="1" x14ac:dyDescent="0.25">
      <c r="A48" s="7"/>
      <c r="B48" s="276" t="s">
        <v>276</v>
      </c>
      <c r="C48" s="277" t="s">
        <v>305</v>
      </c>
      <c r="D48" s="7"/>
      <c r="E48" s="943" t="s">
        <v>303</v>
      </c>
      <c r="F48" s="944"/>
      <c r="G48" s="944"/>
      <c r="H48" s="944"/>
      <c r="I48" s="944"/>
      <c r="J48" s="944"/>
      <c r="K48" s="944"/>
      <c r="L48" s="944"/>
      <c r="M48" s="944"/>
      <c r="N48" s="944"/>
      <c r="O48" s="944"/>
      <c r="P48" s="945"/>
      <c r="Q48" s="7"/>
    </row>
    <row r="49" spans="1:17" ht="15" customHeight="1" thickBot="1" x14ac:dyDescent="0.3">
      <c r="A49" s="7"/>
      <c r="B49" s="278">
        <v>5</v>
      </c>
      <c r="C49" s="280" t="str">
        <f>IF(WSAS!L23=0,"",WSAS!L23)</f>
        <v/>
      </c>
      <c r="D49" s="7"/>
      <c r="E49" s="946"/>
      <c r="F49" s="947"/>
      <c r="G49" s="947"/>
      <c r="H49" s="947"/>
      <c r="I49" s="947"/>
      <c r="J49" s="947"/>
      <c r="K49" s="947"/>
      <c r="L49" s="947"/>
      <c r="M49" s="947"/>
      <c r="N49" s="947"/>
      <c r="O49" s="947"/>
      <c r="P49" s="948"/>
      <c r="Q49" s="7"/>
    </row>
    <row r="50" spans="1:17" ht="300" customHeight="1" x14ac:dyDescent="0.25">
      <c r="A50" s="7"/>
      <c r="B50" s="7"/>
      <c r="C50" s="7"/>
      <c r="D50" s="7"/>
      <c r="E50" s="940"/>
      <c r="F50" s="941"/>
      <c r="G50" s="941"/>
      <c r="H50" s="941"/>
      <c r="I50" s="941"/>
      <c r="J50" s="941"/>
      <c r="K50" s="941"/>
      <c r="L50" s="941"/>
      <c r="M50" s="941"/>
      <c r="N50" s="941"/>
      <c r="O50" s="941"/>
      <c r="P50" s="942"/>
      <c r="Q50" s="7"/>
    </row>
    <row r="51" spans="1:17" ht="15.75" thickBot="1" x14ac:dyDescent="0.3">
      <c r="A51" s="7"/>
      <c r="B51" s="7"/>
      <c r="C51" s="7"/>
      <c r="D51" s="7"/>
      <c r="E51" s="930" t="s">
        <v>56</v>
      </c>
      <c r="F51" s="931"/>
      <c r="G51" s="932"/>
      <c r="H51" s="933"/>
      <c r="I51" s="933"/>
      <c r="J51" s="933"/>
      <c r="K51" s="934"/>
      <c r="L51" s="938" t="s">
        <v>304</v>
      </c>
      <c r="M51" s="939"/>
      <c r="N51" s="935"/>
      <c r="O51" s="936"/>
      <c r="P51" s="937"/>
      <c r="Q51" s="7"/>
    </row>
    <row r="52" spans="1:17" ht="15" customHeight="1" thickBot="1" x14ac:dyDescent="0.3">
      <c r="A52" s="7"/>
      <c r="B52" s="7"/>
      <c r="C52" s="7"/>
      <c r="D52" s="7"/>
      <c r="E52" s="7"/>
      <c r="F52" s="7"/>
      <c r="G52" s="7"/>
      <c r="H52" s="7"/>
      <c r="I52" s="7"/>
      <c r="J52" s="7"/>
      <c r="K52" s="7"/>
      <c r="L52" s="7"/>
      <c r="M52" s="7"/>
      <c r="N52" s="7"/>
      <c r="O52" s="7"/>
      <c r="P52" s="7"/>
      <c r="Q52" s="7"/>
    </row>
    <row r="53" spans="1:17" ht="15" customHeight="1" x14ac:dyDescent="0.25">
      <c r="A53" s="7"/>
      <c r="B53" s="276" t="s">
        <v>276</v>
      </c>
      <c r="C53" s="277" t="s">
        <v>305</v>
      </c>
      <c r="D53" s="7"/>
      <c r="E53" s="943" t="s">
        <v>303</v>
      </c>
      <c r="F53" s="944"/>
      <c r="G53" s="944"/>
      <c r="H53" s="944"/>
      <c r="I53" s="944"/>
      <c r="J53" s="944"/>
      <c r="K53" s="944"/>
      <c r="L53" s="944"/>
      <c r="M53" s="944"/>
      <c r="N53" s="944"/>
      <c r="O53" s="944"/>
      <c r="P53" s="945"/>
      <c r="Q53" s="7"/>
    </row>
    <row r="54" spans="1:17" ht="15" customHeight="1" thickBot="1" x14ac:dyDescent="0.3">
      <c r="A54" s="7"/>
      <c r="B54" s="278">
        <v>6</v>
      </c>
      <c r="C54" s="280" t="str">
        <f>IF(WSAS!M23=0,"",WSAS!M23)</f>
        <v/>
      </c>
      <c r="D54" s="7"/>
      <c r="E54" s="946"/>
      <c r="F54" s="947"/>
      <c r="G54" s="947"/>
      <c r="H54" s="947"/>
      <c r="I54" s="947"/>
      <c r="J54" s="947"/>
      <c r="K54" s="947"/>
      <c r="L54" s="947"/>
      <c r="M54" s="947"/>
      <c r="N54" s="947"/>
      <c r="O54" s="947"/>
      <c r="P54" s="948"/>
      <c r="Q54" s="7"/>
    </row>
    <row r="55" spans="1:17" ht="300" customHeight="1" x14ac:dyDescent="0.25">
      <c r="A55" s="7"/>
      <c r="B55" s="7"/>
      <c r="C55" s="7"/>
      <c r="D55" s="7"/>
      <c r="E55" s="940"/>
      <c r="F55" s="941"/>
      <c r="G55" s="941"/>
      <c r="H55" s="941"/>
      <c r="I55" s="941"/>
      <c r="J55" s="941"/>
      <c r="K55" s="941"/>
      <c r="L55" s="941"/>
      <c r="M55" s="941"/>
      <c r="N55" s="941"/>
      <c r="O55" s="941"/>
      <c r="P55" s="942"/>
      <c r="Q55" s="7"/>
    </row>
    <row r="56" spans="1:17" ht="15.75" thickBot="1" x14ac:dyDescent="0.3">
      <c r="A56" s="7"/>
      <c r="B56" s="7"/>
      <c r="C56" s="7"/>
      <c r="D56" s="7"/>
      <c r="E56" s="930" t="s">
        <v>56</v>
      </c>
      <c r="F56" s="931"/>
      <c r="G56" s="932"/>
      <c r="H56" s="933"/>
      <c r="I56" s="933"/>
      <c r="J56" s="933"/>
      <c r="K56" s="934"/>
      <c r="L56" s="938" t="s">
        <v>304</v>
      </c>
      <c r="M56" s="939"/>
      <c r="N56" s="935"/>
      <c r="O56" s="936"/>
      <c r="P56" s="937"/>
      <c r="Q56" s="7"/>
    </row>
    <row r="57" spans="1:17" ht="15" customHeight="1" thickBot="1" x14ac:dyDescent="0.3">
      <c r="A57" s="7"/>
      <c r="B57" s="7"/>
      <c r="C57" s="7"/>
      <c r="D57" s="7"/>
      <c r="E57" s="7"/>
      <c r="F57" s="7"/>
      <c r="G57" s="7"/>
      <c r="H57" s="7"/>
      <c r="I57" s="7"/>
      <c r="J57" s="7"/>
      <c r="K57" s="7"/>
      <c r="L57" s="7"/>
      <c r="M57" s="7"/>
      <c r="N57" s="7"/>
      <c r="O57" s="7"/>
      <c r="P57" s="7"/>
      <c r="Q57" s="7"/>
    </row>
    <row r="58" spans="1:17" ht="15" customHeight="1" x14ac:dyDescent="0.25">
      <c r="A58" s="7"/>
      <c r="B58" s="276" t="s">
        <v>276</v>
      </c>
      <c r="C58" s="277" t="s">
        <v>305</v>
      </c>
      <c r="D58" s="7"/>
      <c r="E58" s="943" t="s">
        <v>303</v>
      </c>
      <c r="F58" s="944"/>
      <c r="G58" s="944"/>
      <c r="H58" s="944"/>
      <c r="I58" s="944"/>
      <c r="J58" s="944"/>
      <c r="K58" s="944"/>
      <c r="L58" s="944"/>
      <c r="M58" s="944"/>
      <c r="N58" s="944"/>
      <c r="O58" s="944"/>
      <c r="P58" s="945"/>
      <c r="Q58" s="7"/>
    </row>
    <row r="59" spans="1:17" ht="15" customHeight="1" thickBot="1" x14ac:dyDescent="0.3">
      <c r="A59" s="7"/>
      <c r="B59" s="278">
        <v>7</v>
      </c>
      <c r="C59" s="280" t="str">
        <f>IF(WSAS!N23=0,"",WSAS!N23)</f>
        <v/>
      </c>
      <c r="D59" s="7"/>
      <c r="E59" s="946"/>
      <c r="F59" s="947"/>
      <c r="G59" s="947"/>
      <c r="H59" s="947"/>
      <c r="I59" s="947"/>
      <c r="J59" s="947"/>
      <c r="K59" s="947"/>
      <c r="L59" s="947"/>
      <c r="M59" s="947"/>
      <c r="N59" s="947"/>
      <c r="O59" s="947"/>
      <c r="P59" s="948"/>
      <c r="Q59" s="7"/>
    </row>
    <row r="60" spans="1:17" ht="300" customHeight="1" x14ac:dyDescent="0.25">
      <c r="A60" s="7"/>
      <c r="B60" s="7"/>
      <c r="C60" s="7"/>
      <c r="D60" s="7"/>
      <c r="E60" s="940"/>
      <c r="F60" s="941"/>
      <c r="G60" s="941"/>
      <c r="H60" s="941"/>
      <c r="I60" s="941"/>
      <c r="J60" s="941"/>
      <c r="K60" s="941"/>
      <c r="L60" s="941"/>
      <c r="M60" s="941"/>
      <c r="N60" s="941"/>
      <c r="O60" s="941"/>
      <c r="P60" s="942"/>
      <c r="Q60" s="7"/>
    </row>
    <row r="61" spans="1:17" ht="15.75" thickBot="1" x14ac:dyDescent="0.3">
      <c r="A61" s="7"/>
      <c r="B61" s="7"/>
      <c r="C61" s="7"/>
      <c r="D61" s="7"/>
      <c r="E61" s="930" t="s">
        <v>56</v>
      </c>
      <c r="F61" s="931"/>
      <c r="G61" s="932"/>
      <c r="H61" s="933"/>
      <c r="I61" s="933"/>
      <c r="J61" s="933"/>
      <c r="K61" s="934"/>
      <c r="L61" s="938" t="s">
        <v>304</v>
      </c>
      <c r="M61" s="939"/>
      <c r="N61" s="935"/>
      <c r="O61" s="936"/>
      <c r="P61" s="937"/>
      <c r="Q61" s="7"/>
    </row>
    <row r="62" spans="1:17" ht="15" customHeight="1" thickBot="1" x14ac:dyDescent="0.3">
      <c r="A62" s="7"/>
      <c r="B62" s="7"/>
      <c r="C62" s="7"/>
      <c r="D62" s="7"/>
      <c r="E62" s="7"/>
      <c r="F62" s="7"/>
      <c r="G62" s="7"/>
      <c r="H62" s="7"/>
      <c r="I62" s="7"/>
      <c r="J62" s="7"/>
      <c r="K62" s="7"/>
      <c r="L62" s="7"/>
      <c r="M62" s="7"/>
      <c r="N62" s="7"/>
      <c r="O62" s="7"/>
      <c r="P62" s="7"/>
      <c r="Q62" s="7"/>
    </row>
    <row r="63" spans="1:17" ht="15" customHeight="1" x14ac:dyDescent="0.25">
      <c r="A63" s="7"/>
      <c r="B63" s="276" t="s">
        <v>276</v>
      </c>
      <c r="C63" s="277" t="s">
        <v>305</v>
      </c>
      <c r="D63" s="7"/>
      <c r="E63" s="943" t="s">
        <v>303</v>
      </c>
      <c r="F63" s="944"/>
      <c r="G63" s="944"/>
      <c r="H63" s="944"/>
      <c r="I63" s="944"/>
      <c r="J63" s="944"/>
      <c r="K63" s="944"/>
      <c r="L63" s="944"/>
      <c r="M63" s="944"/>
      <c r="N63" s="944"/>
      <c r="O63" s="944"/>
      <c r="P63" s="945"/>
      <c r="Q63" s="7"/>
    </row>
    <row r="64" spans="1:17" ht="15" customHeight="1" thickBot="1" x14ac:dyDescent="0.3">
      <c r="A64" s="7"/>
      <c r="B64" s="278">
        <v>8</v>
      </c>
      <c r="C64" s="280" t="str">
        <f>IF(WSAS!P23=0,"",WSAS!P23)</f>
        <v/>
      </c>
      <c r="D64" s="7"/>
      <c r="E64" s="946"/>
      <c r="F64" s="947"/>
      <c r="G64" s="947"/>
      <c r="H64" s="947"/>
      <c r="I64" s="947"/>
      <c r="J64" s="947"/>
      <c r="K64" s="947"/>
      <c r="L64" s="947"/>
      <c r="M64" s="947"/>
      <c r="N64" s="947"/>
      <c r="O64" s="947"/>
      <c r="P64" s="948"/>
      <c r="Q64" s="7"/>
    </row>
    <row r="65" spans="1:17" ht="300" customHeight="1" x14ac:dyDescent="0.25">
      <c r="A65" s="7"/>
      <c r="B65" s="7"/>
      <c r="C65" s="7"/>
      <c r="D65" s="7"/>
      <c r="E65" s="940"/>
      <c r="F65" s="941"/>
      <c r="G65" s="941"/>
      <c r="H65" s="941"/>
      <c r="I65" s="941"/>
      <c r="J65" s="941"/>
      <c r="K65" s="941"/>
      <c r="L65" s="941"/>
      <c r="M65" s="941"/>
      <c r="N65" s="941"/>
      <c r="O65" s="941"/>
      <c r="P65" s="942"/>
      <c r="Q65" s="7"/>
    </row>
    <row r="66" spans="1:17" ht="15.75" thickBot="1" x14ac:dyDescent="0.3">
      <c r="A66" s="7"/>
      <c r="B66" s="7"/>
      <c r="C66" s="7"/>
      <c r="D66" s="7"/>
      <c r="E66" s="930" t="s">
        <v>56</v>
      </c>
      <c r="F66" s="931"/>
      <c r="G66" s="932"/>
      <c r="H66" s="933"/>
      <c r="I66" s="933"/>
      <c r="J66" s="933"/>
      <c r="K66" s="934"/>
      <c r="L66" s="938" t="s">
        <v>304</v>
      </c>
      <c r="M66" s="939"/>
      <c r="N66" s="935"/>
      <c r="O66" s="936"/>
      <c r="P66" s="937"/>
      <c r="Q66" s="7"/>
    </row>
    <row r="67" spans="1:17" ht="15.75" thickBot="1" x14ac:dyDescent="0.3">
      <c r="A67" s="7"/>
      <c r="B67" s="7"/>
      <c r="C67" s="7"/>
      <c r="D67" s="7"/>
      <c r="E67" s="7"/>
      <c r="F67" s="7"/>
      <c r="G67" s="7"/>
      <c r="H67" s="7"/>
      <c r="I67" s="7"/>
      <c r="J67" s="7"/>
      <c r="K67" s="7"/>
      <c r="L67" s="7"/>
      <c r="M67" s="7"/>
      <c r="N67" s="7"/>
      <c r="O67" s="7"/>
      <c r="P67" s="7"/>
      <c r="Q67" s="7"/>
    </row>
    <row r="68" spans="1:17" ht="15" customHeight="1" x14ac:dyDescent="0.25">
      <c r="A68" s="7"/>
      <c r="B68" s="276" t="s">
        <v>276</v>
      </c>
      <c r="C68" s="277" t="s">
        <v>305</v>
      </c>
      <c r="D68" s="7"/>
      <c r="E68" s="943" t="s">
        <v>303</v>
      </c>
      <c r="F68" s="944"/>
      <c r="G68" s="944"/>
      <c r="H68" s="944"/>
      <c r="I68" s="944"/>
      <c r="J68" s="944"/>
      <c r="K68" s="944"/>
      <c r="L68" s="944"/>
      <c r="M68" s="944"/>
      <c r="N68" s="944"/>
      <c r="O68" s="944"/>
      <c r="P68" s="945"/>
      <c r="Q68" s="7"/>
    </row>
    <row r="69" spans="1:17" ht="15" customHeight="1" thickBot="1" x14ac:dyDescent="0.3">
      <c r="A69" s="7"/>
      <c r="B69" s="278">
        <v>9</v>
      </c>
      <c r="C69" s="280" t="str">
        <f>IF(WSAS!R23=0,"",WSAS!R23)</f>
        <v/>
      </c>
      <c r="D69" s="7"/>
      <c r="E69" s="946"/>
      <c r="F69" s="947"/>
      <c r="G69" s="947"/>
      <c r="H69" s="947"/>
      <c r="I69" s="947"/>
      <c r="J69" s="947"/>
      <c r="K69" s="947"/>
      <c r="L69" s="947"/>
      <c r="M69" s="947"/>
      <c r="N69" s="947"/>
      <c r="O69" s="947"/>
      <c r="P69" s="948"/>
      <c r="Q69" s="7"/>
    </row>
    <row r="70" spans="1:17" ht="300" customHeight="1" x14ac:dyDescent="0.25">
      <c r="A70" s="7"/>
      <c r="B70" s="7"/>
      <c r="C70" s="7"/>
      <c r="D70" s="7"/>
      <c r="E70" s="940"/>
      <c r="F70" s="941"/>
      <c r="G70" s="941"/>
      <c r="H70" s="941"/>
      <c r="I70" s="941"/>
      <c r="J70" s="941"/>
      <c r="K70" s="941"/>
      <c r="L70" s="941"/>
      <c r="M70" s="941"/>
      <c r="N70" s="941"/>
      <c r="O70" s="941"/>
      <c r="P70" s="942"/>
      <c r="Q70" s="7"/>
    </row>
    <row r="71" spans="1:17" ht="15.75" thickBot="1" x14ac:dyDescent="0.3">
      <c r="A71" s="7"/>
      <c r="B71" s="7"/>
      <c r="C71" s="7"/>
      <c r="D71" s="7"/>
      <c r="E71" s="930" t="s">
        <v>56</v>
      </c>
      <c r="F71" s="931"/>
      <c r="G71" s="932"/>
      <c r="H71" s="933"/>
      <c r="I71" s="933"/>
      <c r="J71" s="933"/>
      <c r="K71" s="934"/>
      <c r="L71" s="938" t="s">
        <v>304</v>
      </c>
      <c r="M71" s="939"/>
      <c r="N71" s="935"/>
      <c r="O71" s="936"/>
      <c r="P71" s="937"/>
      <c r="Q71" s="7"/>
    </row>
    <row r="72" spans="1:17" ht="15.75" thickBot="1" x14ac:dyDescent="0.3">
      <c r="A72" s="7"/>
      <c r="B72" s="7"/>
      <c r="C72" s="7"/>
      <c r="D72" s="7"/>
      <c r="E72" s="7"/>
      <c r="F72" s="7"/>
      <c r="G72" s="7"/>
      <c r="H72" s="7"/>
      <c r="I72" s="7"/>
      <c r="J72" s="7"/>
      <c r="K72" s="7"/>
      <c r="L72" s="7"/>
      <c r="M72" s="7"/>
      <c r="N72" s="7"/>
      <c r="O72" s="7"/>
      <c r="P72" s="7"/>
      <c r="Q72" s="7"/>
    </row>
    <row r="73" spans="1:17" ht="15" customHeight="1" x14ac:dyDescent="0.25">
      <c r="A73" s="7"/>
      <c r="B73" s="276" t="s">
        <v>276</v>
      </c>
      <c r="C73" s="277" t="s">
        <v>305</v>
      </c>
      <c r="D73" s="7"/>
      <c r="E73" s="943" t="s">
        <v>303</v>
      </c>
      <c r="F73" s="944"/>
      <c r="G73" s="944"/>
      <c r="H73" s="944"/>
      <c r="I73" s="944"/>
      <c r="J73" s="944"/>
      <c r="K73" s="944"/>
      <c r="L73" s="944"/>
      <c r="M73" s="944"/>
      <c r="N73" s="944"/>
      <c r="O73" s="944"/>
      <c r="P73" s="945"/>
      <c r="Q73" s="7"/>
    </row>
    <row r="74" spans="1:17" ht="15" customHeight="1" thickBot="1" x14ac:dyDescent="0.3">
      <c r="A74" s="7"/>
      <c r="B74" s="278">
        <v>10</v>
      </c>
      <c r="C74" s="280" t="str">
        <f>IF(WSAS!T23=0,"",WSAS!T23)</f>
        <v/>
      </c>
      <c r="D74" s="7"/>
      <c r="E74" s="946"/>
      <c r="F74" s="947"/>
      <c r="G74" s="947"/>
      <c r="H74" s="947"/>
      <c r="I74" s="947"/>
      <c r="J74" s="947"/>
      <c r="K74" s="947"/>
      <c r="L74" s="947"/>
      <c r="M74" s="947"/>
      <c r="N74" s="947"/>
      <c r="O74" s="947"/>
      <c r="P74" s="948"/>
      <c r="Q74" s="7"/>
    </row>
    <row r="75" spans="1:17" ht="300" customHeight="1" x14ac:dyDescent="0.25">
      <c r="A75" s="7"/>
      <c r="B75" s="7"/>
      <c r="C75" s="7"/>
      <c r="D75" s="7"/>
      <c r="E75" s="940"/>
      <c r="F75" s="941"/>
      <c r="G75" s="941"/>
      <c r="H75" s="941"/>
      <c r="I75" s="941"/>
      <c r="J75" s="941"/>
      <c r="K75" s="941"/>
      <c r="L75" s="941"/>
      <c r="M75" s="941"/>
      <c r="N75" s="941"/>
      <c r="O75" s="941"/>
      <c r="P75" s="942"/>
      <c r="Q75" s="7"/>
    </row>
    <row r="76" spans="1:17" ht="15.75" thickBot="1" x14ac:dyDescent="0.3">
      <c r="A76" s="7"/>
      <c r="B76" s="7"/>
      <c r="C76" s="7"/>
      <c r="D76" s="7"/>
      <c r="E76" s="930" t="s">
        <v>56</v>
      </c>
      <c r="F76" s="931"/>
      <c r="G76" s="932"/>
      <c r="H76" s="933"/>
      <c r="I76" s="933"/>
      <c r="J76" s="933"/>
      <c r="K76" s="934"/>
      <c r="L76" s="938" t="s">
        <v>304</v>
      </c>
      <c r="M76" s="939"/>
      <c r="N76" s="935"/>
      <c r="O76" s="936"/>
      <c r="P76" s="937"/>
      <c r="Q76" s="7"/>
    </row>
    <row r="77" spans="1:17" ht="15.75" thickBot="1" x14ac:dyDescent="0.3">
      <c r="A77" s="7"/>
      <c r="B77" s="7"/>
      <c r="C77" s="7"/>
      <c r="D77" s="7"/>
      <c r="E77" s="7"/>
      <c r="F77" s="7"/>
      <c r="G77" s="7"/>
      <c r="H77" s="7"/>
      <c r="I77" s="7"/>
      <c r="J77" s="7"/>
      <c r="K77" s="7"/>
      <c r="L77" s="7"/>
      <c r="M77" s="7"/>
      <c r="N77" s="7"/>
      <c r="O77" s="7"/>
      <c r="P77" s="7"/>
      <c r="Q77" s="7"/>
    </row>
    <row r="78" spans="1:17" ht="15" customHeight="1" x14ac:dyDescent="0.25">
      <c r="A78" s="7"/>
      <c r="B78" s="276" t="s">
        <v>276</v>
      </c>
      <c r="C78" s="277" t="s">
        <v>305</v>
      </c>
      <c r="D78" s="7"/>
      <c r="E78" s="943" t="s">
        <v>303</v>
      </c>
      <c r="F78" s="944"/>
      <c r="G78" s="944"/>
      <c r="H78" s="944"/>
      <c r="I78" s="944"/>
      <c r="J78" s="944"/>
      <c r="K78" s="944"/>
      <c r="L78" s="944"/>
      <c r="M78" s="944"/>
      <c r="N78" s="944"/>
      <c r="O78" s="944"/>
      <c r="P78" s="945"/>
      <c r="Q78" s="7"/>
    </row>
    <row r="79" spans="1:17" ht="15" customHeight="1" thickBot="1" x14ac:dyDescent="0.3">
      <c r="A79" s="7"/>
      <c r="B79" s="278">
        <v>11</v>
      </c>
      <c r="C79" s="280" t="str">
        <f>IF(WSAS!V23=0,"",WSAS!V23)</f>
        <v/>
      </c>
      <c r="D79" s="7"/>
      <c r="E79" s="946"/>
      <c r="F79" s="947"/>
      <c r="G79" s="947"/>
      <c r="H79" s="947"/>
      <c r="I79" s="947"/>
      <c r="J79" s="947"/>
      <c r="K79" s="947"/>
      <c r="L79" s="947"/>
      <c r="M79" s="947"/>
      <c r="N79" s="947"/>
      <c r="O79" s="947"/>
      <c r="P79" s="948"/>
      <c r="Q79" s="7"/>
    </row>
    <row r="80" spans="1:17" ht="300" customHeight="1" x14ac:dyDescent="0.25">
      <c r="A80" s="7"/>
      <c r="B80" s="7"/>
      <c r="C80" s="7"/>
      <c r="D80" s="7"/>
      <c r="E80" s="940"/>
      <c r="F80" s="941"/>
      <c r="G80" s="941"/>
      <c r="H80" s="941"/>
      <c r="I80" s="941"/>
      <c r="J80" s="941"/>
      <c r="K80" s="941"/>
      <c r="L80" s="941"/>
      <c r="M80" s="941"/>
      <c r="N80" s="941"/>
      <c r="O80" s="941"/>
      <c r="P80" s="942"/>
      <c r="Q80" s="7"/>
    </row>
    <row r="81" spans="1:17" ht="15.75" thickBot="1" x14ac:dyDescent="0.3">
      <c r="A81" s="7"/>
      <c r="B81" s="7"/>
      <c r="C81" s="7"/>
      <c r="D81" s="7"/>
      <c r="E81" s="930" t="s">
        <v>56</v>
      </c>
      <c r="F81" s="931"/>
      <c r="G81" s="932"/>
      <c r="H81" s="933"/>
      <c r="I81" s="933"/>
      <c r="J81" s="933"/>
      <c r="K81" s="934"/>
      <c r="L81" s="938" t="s">
        <v>304</v>
      </c>
      <c r="M81" s="939"/>
      <c r="N81" s="935"/>
      <c r="O81" s="936"/>
      <c r="P81" s="937"/>
      <c r="Q81" s="7"/>
    </row>
    <row r="82" spans="1:17" ht="15.75" thickBot="1" x14ac:dyDescent="0.3">
      <c r="A82" s="7"/>
      <c r="B82" s="7"/>
      <c r="C82" s="7"/>
      <c r="D82" s="7"/>
      <c r="E82" s="7"/>
      <c r="F82" s="7"/>
      <c r="G82" s="7"/>
      <c r="H82" s="7"/>
      <c r="I82" s="7"/>
      <c r="J82" s="7"/>
      <c r="K82" s="7"/>
      <c r="L82" s="7"/>
      <c r="M82" s="7"/>
      <c r="N82" s="7"/>
      <c r="O82" s="7"/>
      <c r="P82" s="7"/>
      <c r="Q82" s="7"/>
    </row>
    <row r="83" spans="1:17" ht="15" customHeight="1" x14ac:dyDescent="0.25">
      <c r="A83" s="7"/>
      <c r="B83" s="276" t="s">
        <v>276</v>
      </c>
      <c r="C83" s="277" t="s">
        <v>305</v>
      </c>
      <c r="D83" s="7"/>
      <c r="E83" s="943" t="s">
        <v>303</v>
      </c>
      <c r="F83" s="944"/>
      <c r="G83" s="944"/>
      <c r="H83" s="944"/>
      <c r="I83" s="944"/>
      <c r="J83" s="944"/>
      <c r="K83" s="944"/>
      <c r="L83" s="944"/>
      <c r="M83" s="944"/>
      <c r="N83" s="944"/>
      <c r="O83" s="944"/>
      <c r="P83" s="945"/>
      <c r="Q83" s="7"/>
    </row>
    <row r="84" spans="1:17" ht="15" customHeight="1" thickBot="1" x14ac:dyDescent="0.3">
      <c r="A84" s="7"/>
      <c r="B84" s="278">
        <v>12</v>
      </c>
      <c r="C84" s="280" t="str">
        <f>IF(WSAS!W23=0,"",WSAS!W23)</f>
        <v/>
      </c>
      <c r="D84" s="7"/>
      <c r="E84" s="946"/>
      <c r="F84" s="947"/>
      <c r="G84" s="947"/>
      <c r="H84" s="947"/>
      <c r="I84" s="947"/>
      <c r="J84" s="947"/>
      <c r="K84" s="947"/>
      <c r="L84" s="947"/>
      <c r="M84" s="947"/>
      <c r="N84" s="947"/>
      <c r="O84" s="947"/>
      <c r="P84" s="948"/>
      <c r="Q84" s="7"/>
    </row>
    <row r="85" spans="1:17" ht="300" customHeight="1" x14ac:dyDescent="0.25">
      <c r="A85" s="7"/>
      <c r="B85" s="7"/>
      <c r="C85" s="7"/>
      <c r="D85" s="7"/>
      <c r="E85" s="940"/>
      <c r="F85" s="941"/>
      <c r="G85" s="941"/>
      <c r="H85" s="941"/>
      <c r="I85" s="941"/>
      <c r="J85" s="941"/>
      <c r="K85" s="941"/>
      <c r="L85" s="941"/>
      <c r="M85" s="941"/>
      <c r="N85" s="941"/>
      <c r="O85" s="941"/>
      <c r="P85" s="942"/>
      <c r="Q85" s="7"/>
    </row>
    <row r="86" spans="1:17" ht="15.75" thickBot="1" x14ac:dyDescent="0.3">
      <c r="A86" s="7"/>
      <c r="B86" s="7"/>
      <c r="C86" s="7"/>
      <c r="D86" s="7"/>
      <c r="E86" s="930" t="s">
        <v>56</v>
      </c>
      <c r="F86" s="931"/>
      <c r="G86" s="932"/>
      <c r="H86" s="933"/>
      <c r="I86" s="933"/>
      <c r="J86" s="933"/>
      <c r="K86" s="934"/>
      <c r="L86" s="938" t="s">
        <v>304</v>
      </c>
      <c r="M86" s="939"/>
      <c r="N86" s="935"/>
      <c r="O86" s="936"/>
      <c r="P86" s="937"/>
      <c r="Q86" s="7"/>
    </row>
    <row r="87" spans="1:17" ht="15.75" thickBot="1" x14ac:dyDescent="0.3">
      <c r="A87" s="7"/>
      <c r="B87" s="7"/>
      <c r="C87" s="7"/>
      <c r="D87" s="7"/>
      <c r="E87" s="7"/>
      <c r="F87" s="7"/>
      <c r="G87" s="7"/>
      <c r="H87" s="7"/>
      <c r="I87" s="7"/>
      <c r="J87" s="7"/>
      <c r="K87" s="7"/>
      <c r="L87" s="7"/>
      <c r="M87" s="7"/>
      <c r="N87" s="7"/>
      <c r="O87" s="7"/>
      <c r="P87" s="7"/>
      <c r="Q87" s="7"/>
    </row>
    <row r="88" spans="1:17" ht="15" customHeight="1" x14ac:dyDescent="0.25">
      <c r="A88" s="7"/>
      <c r="B88" s="276" t="s">
        <v>276</v>
      </c>
      <c r="C88" s="277" t="s">
        <v>305</v>
      </c>
      <c r="D88" s="7"/>
      <c r="E88" s="943" t="s">
        <v>303</v>
      </c>
      <c r="F88" s="944"/>
      <c r="G88" s="944"/>
      <c r="H88" s="944"/>
      <c r="I88" s="944"/>
      <c r="J88" s="944"/>
      <c r="K88" s="944"/>
      <c r="L88" s="944"/>
      <c r="M88" s="944"/>
      <c r="N88" s="944"/>
      <c r="O88" s="944"/>
      <c r="P88" s="945"/>
      <c r="Q88" s="7"/>
    </row>
    <row r="89" spans="1:17" ht="15" customHeight="1" thickBot="1" x14ac:dyDescent="0.3">
      <c r="A89" s="7"/>
      <c r="B89" s="278">
        <v>13</v>
      </c>
      <c r="C89" s="280" t="str">
        <f>IF(WSAS!X23=0,"",WSAS!X23)</f>
        <v/>
      </c>
      <c r="D89" s="7"/>
      <c r="E89" s="946"/>
      <c r="F89" s="947"/>
      <c r="G89" s="947"/>
      <c r="H89" s="947"/>
      <c r="I89" s="947"/>
      <c r="J89" s="947"/>
      <c r="K89" s="947"/>
      <c r="L89" s="947"/>
      <c r="M89" s="947"/>
      <c r="N89" s="947"/>
      <c r="O89" s="947"/>
      <c r="P89" s="948"/>
      <c r="Q89" s="7"/>
    </row>
    <row r="90" spans="1:17" ht="300" customHeight="1" x14ac:dyDescent="0.25">
      <c r="A90" s="7"/>
      <c r="B90" s="7"/>
      <c r="C90" s="7"/>
      <c r="D90" s="7"/>
      <c r="E90" s="940"/>
      <c r="F90" s="941"/>
      <c r="G90" s="941"/>
      <c r="H90" s="941"/>
      <c r="I90" s="941"/>
      <c r="J90" s="941"/>
      <c r="K90" s="941"/>
      <c r="L90" s="941"/>
      <c r="M90" s="941"/>
      <c r="N90" s="941"/>
      <c r="O90" s="941"/>
      <c r="P90" s="942"/>
      <c r="Q90" s="7"/>
    </row>
    <row r="91" spans="1:17" ht="15.75" thickBot="1" x14ac:dyDescent="0.3">
      <c r="A91" s="7"/>
      <c r="B91" s="7"/>
      <c r="C91" s="7"/>
      <c r="D91" s="7"/>
      <c r="E91" s="930" t="s">
        <v>56</v>
      </c>
      <c r="F91" s="931"/>
      <c r="G91" s="932"/>
      <c r="H91" s="933"/>
      <c r="I91" s="933"/>
      <c r="J91" s="933"/>
      <c r="K91" s="934"/>
      <c r="L91" s="938" t="s">
        <v>304</v>
      </c>
      <c r="M91" s="939"/>
      <c r="N91" s="935"/>
      <c r="O91" s="936"/>
      <c r="P91" s="937"/>
      <c r="Q91" s="7"/>
    </row>
    <row r="92" spans="1:17" ht="15.75" thickBot="1" x14ac:dyDescent="0.3">
      <c r="A92" s="7"/>
      <c r="B92" s="7"/>
      <c r="C92" s="7"/>
      <c r="D92" s="7"/>
      <c r="E92" s="7"/>
      <c r="F92" s="7"/>
      <c r="G92" s="7"/>
      <c r="H92" s="7"/>
      <c r="I92" s="7"/>
      <c r="J92" s="7"/>
      <c r="K92" s="7"/>
      <c r="L92" s="7"/>
      <c r="M92" s="7"/>
      <c r="N92" s="7"/>
      <c r="O92" s="7"/>
      <c r="P92" s="7"/>
      <c r="Q92" s="7"/>
    </row>
    <row r="93" spans="1:17" ht="15" customHeight="1" x14ac:dyDescent="0.25">
      <c r="A93" s="7"/>
      <c r="B93" s="276" t="s">
        <v>276</v>
      </c>
      <c r="C93" s="277" t="s">
        <v>305</v>
      </c>
      <c r="D93" s="7"/>
      <c r="E93" s="943" t="s">
        <v>303</v>
      </c>
      <c r="F93" s="944"/>
      <c r="G93" s="944"/>
      <c r="H93" s="944"/>
      <c r="I93" s="944"/>
      <c r="J93" s="944"/>
      <c r="K93" s="944"/>
      <c r="L93" s="944"/>
      <c r="M93" s="944"/>
      <c r="N93" s="944"/>
      <c r="O93" s="944"/>
      <c r="P93" s="945"/>
      <c r="Q93" s="7"/>
    </row>
    <row r="94" spans="1:17" ht="15" customHeight="1" thickBot="1" x14ac:dyDescent="0.3">
      <c r="A94" s="7"/>
      <c r="B94" s="278">
        <v>14</v>
      </c>
      <c r="C94" s="280" t="str">
        <f>IF(WSAS!Y23=0,"",WSAS!Y23)</f>
        <v/>
      </c>
      <c r="D94" s="7"/>
      <c r="E94" s="946"/>
      <c r="F94" s="947"/>
      <c r="G94" s="947"/>
      <c r="H94" s="947"/>
      <c r="I94" s="947"/>
      <c r="J94" s="947"/>
      <c r="K94" s="947"/>
      <c r="L94" s="947"/>
      <c r="M94" s="947"/>
      <c r="N94" s="947"/>
      <c r="O94" s="947"/>
      <c r="P94" s="948"/>
      <c r="Q94" s="7"/>
    </row>
    <row r="95" spans="1:17" ht="300" customHeight="1" x14ac:dyDescent="0.25">
      <c r="A95" s="7"/>
      <c r="B95" s="7"/>
      <c r="C95" s="7"/>
      <c r="D95" s="7"/>
      <c r="E95" s="940"/>
      <c r="F95" s="941"/>
      <c r="G95" s="941"/>
      <c r="H95" s="941"/>
      <c r="I95" s="941"/>
      <c r="J95" s="941"/>
      <c r="K95" s="941"/>
      <c r="L95" s="941"/>
      <c r="M95" s="941"/>
      <c r="N95" s="941"/>
      <c r="O95" s="941"/>
      <c r="P95" s="942"/>
      <c r="Q95" s="7"/>
    </row>
    <row r="96" spans="1:17" ht="15.75" thickBot="1" x14ac:dyDescent="0.3">
      <c r="A96" s="7"/>
      <c r="B96" s="7"/>
      <c r="C96" s="7"/>
      <c r="D96" s="7"/>
      <c r="E96" s="930" t="s">
        <v>56</v>
      </c>
      <c r="F96" s="931"/>
      <c r="G96" s="932"/>
      <c r="H96" s="933"/>
      <c r="I96" s="933"/>
      <c r="J96" s="933"/>
      <c r="K96" s="934"/>
      <c r="L96" s="938" t="s">
        <v>304</v>
      </c>
      <c r="M96" s="939"/>
      <c r="N96" s="935"/>
      <c r="O96" s="936"/>
      <c r="P96" s="937"/>
      <c r="Q96" s="7"/>
    </row>
    <row r="97" spans="1:17" ht="15.75" thickBot="1" x14ac:dyDescent="0.3">
      <c r="A97" s="7"/>
      <c r="B97" s="7"/>
      <c r="C97" s="7"/>
      <c r="D97" s="7"/>
      <c r="E97" s="7"/>
      <c r="F97" s="7"/>
      <c r="G97" s="7"/>
      <c r="H97" s="7"/>
      <c r="I97" s="7"/>
      <c r="J97" s="7"/>
      <c r="K97" s="7"/>
      <c r="L97" s="7"/>
      <c r="M97" s="7"/>
      <c r="N97" s="7"/>
      <c r="O97" s="7"/>
      <c r="P97" s="7"/>
      <c r="Q97" s="7"/>
    </row>
    <row r="98" spans="1:17" ht="15" customHeight="1" x14ac:dyDescent="0.25">
      <c r="A98" s="7"/>
      <c r="B98" s="276" t="s">
        <v>276</v>
      </c>
      <c r="C98" s="277" t="s">
        <v>305</v>
      </c>
      <c r="D98" s="7"/>
      <c r="E98" s="943" t="s">
        <v>303</v>
      </c>
      <c r="F98" s="944"/>
      <c r="G98" s="944"/>
      <c r="H98" s="944"/>
      <c r="I98" s="944"/>
      <c r="J98" s="944"/>
      <c r="K98" s="944"/>
      <c r="L98" s="944"/>
      <c r="M98" s="944"/>
      <c r="N98" s="944"/>
      <c r="O98" s="944"/>
      <c r="P98" s="945"/>
      <c r="Q98" s="7"/>
    </row>
    <row r="99" spans="1:17" ht="15" customHeight="1" thickBot="1" x14ac:dyDescent="0.3">
      <c r="A99" s="7"/>
      <c r="B99" s="278">
        <v>15</v>
      </c>
      <c r="C99" s="280" t="str">
        <f>IF(WSAS!Z23=0,"",WSAS!Z23)</f>
        <v/>
      </c>
      <c r="D99" s="7"/>
      <c r="E99" s="946"/>
      <c r="F99" s="947"/>
      <c r="G99" s="947"/>
      <c r="H99" s="947"/>
      <c r="I99" s="947"/>
      <c r="J99" s="947"/>
      <c r="K99" s="947"/>
      <c r="L99" s="947"/>
      <c r="M99" s="947"/>
      <c r="N99" s="947"/>
      <c r="O99" s="947"/>
      <c r="P99" s="948"/>
      <c r="Q99" s="7"/>
    </row>
    <row r="100" spans="1:17" ht="300" customHeight="1" x14ac:dyDescent="0.25">
      <c r="A100" s="7"/>
      <c r="B100" s="7"/>
      <c r="C100" s="7"/>
      <c r="D100" s="7"/>
      <c r="E100" s="940"/>
      <c r="F100" s="941"/>
      <c r="G100" s="941"/>
      <c r="H100" s="941"/>
      <c r="I100" s="941"/>
      <c r="J100" s="941"/>
      <c r="K100" s="941"/>
      <c r="L100" s="941"/>
      <c r="M100" s="941"/>
      <c r="N100" s="941"/>
      <c r="O100" s="941"/>
      <c r="P100" s="942"/>
      <c r="Q100" s="7"/>
    </row>
    <row r="101" spans="1:17" ht="15.75" thickBot="1" x14ac:dyDescent="0.3">
      <c r="A101" s="7"/>
      <c r="B101" s="7"/>
      <c r="C101" s="7"/>
      <c r="D101" s="7"/>
      <c r="E101" s="930" t="s">
        <v>56</v>
      </c>
      <c r="F101" s="931"/>
      <c r="G101" s="932"/>
      <c r="H101" s="933"/>
      <c r="I101" s="933"/>
      <c r="J101" s="933"/>
      <c r="K101" s="934"/>
      <c r="L101" s="938" t="s">
        <v>304</v>
      </c>
      <c r="M101" s="939"/>
      <c r="N101" s="935"/>
      <c r="O101" s="936"/>
      <c r="P101" s="937"/>
      <c r="Q101" s="7"/>
    </row>
    <row r="102" spans="1:17" ht="15.75" thickBot="1" x14ac:dyDescent="0.3">
      <c r="A102" s="7"/>
      <c r="B102" s="7"/>
      <c r="C102" s="7"/>
      <c r="D102" s="7"/>
      <c r="E102" s="7"/>
      <c r="F102" s="7"/>
      <c r="G102" s="7"/>
      <c r="H102" s="7"/>
      <c r="I102" s="7"/>
      <c r="J102" s="7"/>
      <c r="K102" s="7"/>
      <c r="L102" s="7"/>
      <c r="M102" s="7"/>
      <c r="N102" s="7"/>
      <c r="O102" s="7"/>
      <c r="P102" s="7"/>
      <c r="Q102" s="7"/>
    </row>
    <row r="103" spans="1:17" ht="15" customHeight="1" x14ac:dyDescent="0.25">
      <c r="A103" s="7"/>
      <c r="B103" s="276" t="s">
        <v>276</v>
      </c>
      <c r="C103" s="277" t="s">
        <v>305</v>
      </c>
      <c r="D103" s="7"/>
      <c r="E103" s="943" t="s">
        <v>303</v>
      </c>
      <c r="F103" s="944"/>
      <c r="G103" s="944"/>
      <c r="H103" s="944"/>
      <c r="I103" s="944"/>
      <c r="J103" s="944"/>
      <c r="K103" s="944"/>
      <c r="L103" s="944"/>
      <c r="M103" s="944"/>
      <c r="N103" s="944"/>
      <c r="O103" s="944"/>
      <c r="P103" s="945"/>
      <c r="Q103" s="7"/>
    </row>
    <row r="104" spans="1:17" ht="15" customHeight="1" thickBot="1" x14ac:dyDescent="0.3">
      <c r="A104" s="7"/>
      <c r="B104" s="278">
        <v>16</v>
      </c>
      <c r="C104" s="280" t="str">
        <f>IF(WSAS!AA23=0,"",WSAS!AA23)</f>
        <v/>
      </c>
      <c r="D104" s="7"/>
      <c r="E104" s="946"/>
      <c r="F104" s="947"/>
      <c r="G104" s="947"/>
      <c r="H104" s="947"/>
      <c r="I104" s="947"/>
      <c r="J104" s="947"/>
      <c r="K104" s="947"/>
      <c r="L104" s="947"/>
      <c r="M104" s="947"/>
      <c r="N104" s="947"/>
      <c r="O104" s="947"/>
      <c r="P104" s="948"/>
      <c r="Q104" s="7"/>
    </row>
    <row r="105" spans="1:17" ht="300" customHeight="1" x14ac:dyDescent="0.25">
      <c r="A105" s="7"/>
      <c r="B105" s="7"/>
      <c r="C105" s="7"/>
      <c r="D105" s="7"/>
      <c r="E105" s="940"/>
      <c r="F105" s="941"/>
      <c r="G105" s="941"/>
      <c r="H105" s="941"/>
      <c r="I105" s="941"/>
      <c r="J105" s="941"/>
      <c r="K105" s="941"/>
      <c r="L105" s="941"/>
      <c r="M105" s="941"/>
      <c r="N105" s="941"/>
      <c r="O105" s="941"/>
      <c r="P105" s="942"/>
      <c r="Q105" s="7"/>
    </row>
    <row r="106" spans="1:17" ht="15.75" thickBot="1" x14ac:dyDescent="0.3">
      <c r="A106" s="7"/>
      <c r="B106" s="7"/>
      <c r="C106" s="7"/>
      <c r="D106" s="7"/>
      <c r="E106" s="930" t="s">
        <v>56</v>
      </c>
      <c r="F106" s="931"/>
      <c r="G106" s="932"/>
      <c r="H106" s="933"/>
      <c r="I106" s="933"/>
      <c r="J106" s="933"/>
      <c r="K106" s="934"/>
      <c r="L106" s="938" t="s">
        <v>304</v>
      </c>
      <c r="M106" s="939"/>
      <c r="N106" s="935"/>
      <c r="O106" s="936"/>
      <c r="P106" s="937"/>
      <c r="Q106" s="7"/>
    </row>
    <row r="107" spans="1:17" ht="15.75" thickBot="1" x14ac:dyDescent="0.3">
      <c r="A107" s="7"/>
      <c r="B107" s="7"/>
      <c r="C107" s="7"/>
      <c r="D107" s="7"/>
      <c r="E107" s="7"/>
      <c r="F107" s="7"/>
      <c r="G107" s="7"/>
      <c r="H107" s="7"/>
      <c r="I107" s="7"/>
      <c r="J107" s="7"/>
      <c r="K107" s="7"/>
      <c r="L107" s="7"/>
      <c r="M107" s="7"/>
      <c r="N107" s="7"/>
      <c r="O107" s="7"/>
      <c r="P107" s="7"/>
      <c r="Q107" s="7"/>
    </row>
    <row r="108" spans="1:17" ht="15" customHeight="1" x14ac:dyDescent="0.25">
      <c r="A108" s="7"/>
      <c r="B108" s="276" t="s">
        <v>276</v>
      </c>
      <c r="C108" s="277" t="s">
        <v>305</v>
      </c>
      <c r="D108" s="7"/>
      <c r="E108" s="943" t="s">
        <v>303</v>
      </c>
      <c r="F108" s="944"/>
      <c r="G108" s="944"/>
      <c r="H108" s="944"/>
      <c r="I108" s="944"/>
      <c r="J108" s="944"/>
      <c r="K108" s="944"/>
      <c r="L108" s="944"/>
      <c r="M108" s="944"/>
      <c r="N108" s="944"/>
      <c r="O108" s="944"/>
      <c r="P108" s="945"/>
      <c r="Q108" s="7"/>
    </row>
    <row r="109" spans="1:17" ht="15" customHeight="1" thickBot="1" x14ac:dyDescent="0.3">
      <c r="A109" s="7"/>
      <c r="B109" s="278">
        <v>17</v>
      </c>
      <c r="C109" s="280" t="str">
        <f>IF(WSAS!AB23=0,"",WSAS!AB23)</f>
        <v/>
      </c>
      <c r="D109" s="7"/>
      <c r="E109" s="946"/>
      <c r="F109" s="947"/>
      <c r="G109" s="947"/>
      <c r="H109" s="947"/>
      <c r="I109" s="947"/>
      <c r="J109" s="947"/>
      <c r="K109" s="947"/>
      <c r="L109" s="947"/>
      <c r="M109" s="947"/>
      <c r="N109" s="947"/>
      <c r="O109" s="947"/>
      <c r="P109" s="948"/>
      <c r="Q109" s="7"/>
    </row>
    <row r="110" spans="1:17" ht="300" customHeight="1" x14ac:dyDescent="0.25">
      <c r="A110" s="7"/>
      <c r="B110" s="7"/>
      <c r="C110" s="7"/>
      <c r="D110" s="7"/>
      <c r="E110" s="940"/>
      <c r="F110" s="941"/>
      <c r="G110" s="941"/>
      <c r="H110" s="941"/>
      <c r="I110" s="941"/>
      <c r="J110" s="941"/>
      <c r="K110" s="941"/>
      <c r="L110" s="941"/>
      <c r="M110" s="941"/>
      <c r="N110" s="941"/>
      <c r="O110" s="941"/>
      <c r="P110" s="942"/>
      <c r="Q110" s="7"/>
    </row>
    <row r="111" spans="1:17" ht="15.75" thickBot="1" x14ac:dyDescent="0.3">
      <c r="A111" s="7"/>
      <c r="B111" s="7"/>
      <c r="C111" s="7"/>
      <c r="D111" s="7"/>
      <c r="E111" s="930" t="s">
        <v>56</v>
      </c>
      <c r="F111" s="931"/>
      <c r="G111" s="932"/>
      <c r="H111" s="933"/>
      <c r="I111" s="933"/>
      <c r="J111" s="933"/>
      <c r="K111" s="934"/>
      <c r="L111" s="938" t="s">
        <v>304</v>
      </c>
      <c r="M111" s="939"/>
      <c r="N111" s="935"/>
      <c r="O111" s="936"/>
      <c r="P111" s="937"/>
      <c r="Q111" s="7"/>
    </row>
    <row r="112" spans="1:17" ht="15.75" thickBot="1" x14ac:dyDescent="0.3">
      <c r="A112" s="7"/>
      <c r="B112" s="7"/>
      <c r="C112" s="7"/>
      <c r="D112" s="7"/>
      <c r="E112" s="7"/>
      <c r="F112" s="7"/>
      <c r="G112" s="7"/>
      <c r="H112" s="7"/>
      <c r="I112" s="7"/>
      <c r="J112" s="7"/>
      <c r="K112" s="7"/>
      <c r="L112" s="7"/>
      <c r="M112" s="7"/>
      <c r="N112" s="7"/>
      <c r="O112" s="7"/>
      <c r="P112" s="7"/>
      <c r="Q112" s="7"/>
    </row>
    <row r="113" spans="1:17" ht="15" customHeight="1" x14ac:dyDescent="0.25">
      <c r="A113" s="7"/>
      <c r="B113" s="276" t="s">
        <v>276</v>
      </c>
      <c r="C113" s="277" t="s">
        <v>305</v>
      </c>
      <c r="D113" s="7"/>
      <c r="E113" s="943" t="s">
        <v>303</v>
      </c>
      <c r="F113" s="944"/>
      <c r="G113" s="944"/>
      <c r="H113" s="944"/>
      <c r="I113" s="944"/>
      <c r="J113" s="944"/>
      <c r="K113" s="944"/>
      <c r="L113" s="944"/>
      <c r="M113" s="944"/>
      <c r="N113" s="944"/>
      <c r="O113" s="944"/>
      <c r="P113" s="945"/>
      <c r="Q113" s="7"/>
    </row>
    <row r="114" spans="1:17" ht="15" customHeight="1" thickBot="1" x14ac:dyDescent="0.3">
      <c r="A114" s="7"/>
      <c r="B114" s="278">
        <v>18</v>
      </c>
      <c r="C114" s="280" t="str">
        <f>IF(WSAS!AC23=0,"",WSAS!AC23)</f>
        <v/>
      </c>
      <c r="D114" s="7"/>
      <c r="E114" s="946"/>
      <c r="F114" s="947"/>
      <c r="G114" s="947"/>
      <c r="H114" s="947"/>
      <c r="I114" s="947"/>
      <c r="J114" s="947"/>
      <c r="K114" s="947"/>
      <c r="L114" s="947"/>
      <c r="M114" s="947"/>
      <c r="N114" s="947"/>
      <c r="O114" s="947"/>
      <c r="P114" s="948"/>
      <c r="Q114" s="7"/>
    </row>
    <row r="115" spans="1:17" ht="300" customHeight="1" x14ac:dyDescent="0.25">
      <c r="A115" s="7"/>
      <c r="B115" s="7"/>
      <c r="C115" s="7"/>
      <c r="D115" s="7"/>
      <c r="E115" s="940"/>
      <c r="F115" s="941"/>
      <c r="G115" s="941"/>
      <c r="H115" s="941"/>
      <c r="I115" s="941"/>
      <c r="J115" s="941"/>
      <c r="K115" s="941"/>
      <c r="L115" s="941"/>
      <c r="M115" s="941"/>
      <c r="N115" s="941"/>
      <c r="O115" s="941"/>
      <c r="P115" s="942"/>
      <c r="Q115" s="7"/>
    </row>
    <row r="116" spans="1:17" ht="15.75" thickBot="1" x14ac:dyDescent="0.3">
      <c r="A116" s="7"/>
      <c r="B116" s="7"/>
      <c r="C116" s="7"/>
      <c r="D116" s="7"/>
      <c r="E116" s="930" t="s">
        <v>56</v>
      </c>
      <c r="F116" s="931"/>
      <c r="G116" s="932"/>
      <c r="H116" s="933"/>
      <c r="I116" s="933"/>
      <c r="J116" s="933"/>
      <c r="K116" s="934"/>
      <c r="L116" s="938" t="s">
        <v>304</v>
      </c>
      <c r="M116" s="939"/>
      <c r="N116" s="935"/>
      <c r="O116" s="936"/>
      <c r="P116" s="937"/>
      <c r="Q116" s="7"/>
    </row>
    <row r="117" spans="1:17" ht="15.75" thickBot="1" x14ac:dyDescent="0.3">
      <c r="A117" s="7"/>
      <c r="B117" s="7"/>
      <c r="C117" s="7"/>
      <c r="D117" s="7"/>
      <c r="E117" s="7"/>
      <c r="F117" s="7"/>
      <c r="G117" s="7"/>
      <c r="H117" s="7"/>
      <c r="I117" s="7"/>
      <c r="J117" s="7"/>
      <c r="K117" s="7"/>
      <c r="L117" s="7"/>
      <c r="M117" s="7"/>
      <c r="N117" s="7"/>
      <c r="O117" s="7"/>
      <c r="P117" s="7"/>
      <c r="Q117" s="7"/>
    </row>
    <row r="118" spans="1:17" ht="15" customHeight="1" x14ac:dyDescent="0.25">
      <c r="A118" s="7"/>
      <c r="B118" s="276" t="s">
        <v>276</v>
      </c>
      <c r="C118" s="277" t="s">
        <v>305</v>
      </c>
      <c r="D118" s="7"/>
      <c r="E118" s="943" t="s">
        <v>303</v>
      </c>
      <c r="F118" s="944"/>
      <c r="G118" s="944"/>
      <c r="H118" s="944"/>
      <c r="I118" s="944"/>
      <c r="J118" s="944"/>
      <c r="K118" s="944"/>
      <c r="L118" s="944"/>
      <c r="M118" s="944"/>
      <c r="N118" s="944"/>
      <c r="O118" s="944"/>
      <c r="P118" s="945"/>
      <c r="Q118" s="7"/>
    </row>
    <row r="119" spans="1:17" ht="15" customHeight="1" thickBot="1" x14ac:dyDescent="0.3">
      <c r="A119" s="7"/>
      <c r="B119" s="278">
        <v>19</v>
      </c>
      <c r="C119" s="280" t="str">
        <f>IF(WSAS!AD23=0,"",WSAS!AD23)</f>
        <v/>
      </c>
      <c r="D119" s="7"/>
      <c r="E119" s="946"/>
      <c r="F119" s="947"/>
      <c r="G119" s="947"/>
      <c r="H119" s="947"/>
      <c r="I119" s="947"/>
      <c r="J119" s="947"/>
      <c r="K119" s="947"/>
      <c r="L119" s="947"/>
      <c r="M119" s="947"/>
      <c r="N119" s="947"/>
      <c r="O119" s="947"/>
      <c r="P119" s="948"/>
      <c r="Q119" s="7"/>
    </row>
    <row r="120" spans="1:17" ht="300" customHeight="1" x14ac:dyDescent="0.25">
      <c r="A120" s="7"/>
      <c r="B120" s="7"/>
      <c r="C120" s="7"/>
      <c r="D120" s="7"/>
      <c r="E120" s="940"/>
      <c r="F120" s="941"/>
      <c r="G120" s="941"/>
      <c r="H120" s="941"/>
      <c r="I120" s="941"/>
      <c r="J120" s="941"/>
      <c r="K120" s="941"/>
      <c r="L120" s="941"/>
      <c r="M120" s="941"/>
      <c r="N120" s="941"/>
      <c r="O120" s="941"/>
      <c r="P120" s="942"/>
      <c r="Q120" s="7"/>
    </row>
    <row r="121" spans="1:17" ht="15.75" thickBot="1" x14ac:dyDescent="0.3">
      <c r="A121" s="7"/>
      <c r="B121" s="7"/>
      <c r="C121" s="7"/>
      <c r="D121" s="7"/>
      <c r="E121" s="930" t="s">
        <v>56</v>
      </c>
      <c r="F121" s="931"/>
      <c r="G121" s="932"/>
      <c r="H121" s="933"/>
      <c r="I121" s="933"/>
      <c r="J121" s="933"/>
      <c r="K121" s="934"/>
      <c r="L121" s="938" t="s">
        <v>304</v>
      </c>
      <c r="M121" s="939"/>
      <c r="N121" s="935"/>
      <c r="O121" s="936"/>
      <c r="P121" s="937"/>
      <c r="Q121" s="7"/>
    </row>
    <row r="122" spans="1:17" ht="15.75" thickBot="1" x14ac:dyDescent="0.3">
      <c r="A122" s="7"/>
      <c r="B122" s="7"/>
      <c r="C122" s="7"/>
      <c r="D122" s="7"/>
      <c r="E122" s="7"/>
      <c r="F122" s="7"/>
      <c r="G122" s="7"/>
      <c r="H122" s="7"/>
      <c r="I122" s="7"/>
      <c r="J122" s="7"/>
      <c r="K122" s="7"/>
      <c r="L122" s="7"/>
      <c r="M122" s="7"/>
      <c r="N122" s="7"/>
      <c r="O122" s="7"/>
      <c r="P122" s="7"/>
      <c r="Q122" s="7"/>
    </row>
    <row r="123" spans="1:17" ht="15" customHeight="1" x14ac:dyDescent="0.25">
      <c r="A123" s="7"/>
      <c r="B123" s="276" t="s">
        <v>276</v>
      </c>
      <c r="C123" s="277" t="s">
        <v>305</v>
      </c>
      <c r="D123" s="7"/>
      <c r="E123" s="943" t="s">
        <v>303</v>
      </c>
      <c r="F123" s="944"/>
      <c r="G123" s="944"/>
      <c r="H123" s="944"/>
      <c r="I123" s="944"/>
      <c r="J123" s="944"/>
      <c r="K123" s="944"/>
      <c r="L123" s="944"/>
      <c r="M123" s="944"/>
      <c r="N123" s="944"/>
      <c r="O123" s="944"/>
      <c r="P123" s="945"/>
      <c r="Q123" s="7"/>
    </row>
    <row r="124" spans="1:17" ht="15" customHeight="1" thickBot="1" x14ac:dyDescent="0.3">
      <c r="A124" s="7"/>
      <c r="B124" s="278">
        <v>20</v>
      </c>
      <c r="C124" s="280" t="str">
        <f>IF(WSAS!AE23=0,"",WSAS!AE23)</f>
        <v/>
      </c>
      <c r="D124" s="7"/>
      <c r="E124" s="946"/>
      <c r="F124" s="947"/>
      <c r="G124" s="947"/>
      <c r="H124" s="947"/>
      <c r="I124" s="947"/>
      <c r="J124" s="947"/>
      <c r="K124" s="947"/>
      <c r="L124" s="947"/>
      <c r="M124" s="947"/>
      <c r="N124" s="947"/>
      <c r="O124" s="947"/>
      <c r="P124" s="948"/>
      <c r="Q124" s="7"/>
    </row>
    <row r="125" spans="1:17" ht="300" customHeight="1" x14ac:dyDescent="0.25">
      <c r="A125" s="7"/>
      <c r="B125" s="7"/>
      <c r="C125" s="7"/>
      <c r="D125" s="7"/>
      <c r="E125" s="940"/>
      <c r="F125" s="941"/>
      <c r="G125" s="941"/>
      <c r="H125" s="941"/>
      <c r="I125" s="941"/>
      <c r="J125" s="941"/>
      <c r="K125" s="941"/>
      <c r="L125" s="941"/>
      <c r="M125" s="941"/>
      <c r="N125" s="941"/>
      <c r="O125" s="941"/>
      <c r="P125" s="942"/>
      <c r="Q125" s="7"/>
    </row>
    <row r="126" spans="1:17" ht="15.75" thickBot="1" x14ac:dyDescent="0.3">
      <c r="A126" s="7"/>
      <c r="B126" s="7"/>
      <c r="C126" s="7"/>
      <c r="D126" s="7"/>
      <c r="E126" s="930" t="s">
        <v>56</v>
      </c>
      <c r="F126" s="931"/>
      <c r="G126" s="932"/>
      <c r="H126" s="933"/>
      <c r="I126" s="933"/>
      <c r="J126" s="933"/>
      <c r="K126" s="934"/>
      <c r="L126" s="938" t="s">
        <v>304</v>
      </c>
      <c r="M126" s="939"/>
      <c r="N126" s="935"/>
      <c r="O126" s="936"/>
      <c r="P126" s="937"/>
      <c r="Q126" s="7"/>
    </row>
    <row r="127" spans="1:17" ht="15.75" thickBot="1" x14ac:dyDescent="0.3">
      <c r="A127" s="7"/>
      <c r="B127" s="7"/>
      <c r="C127" s="7"/>
      <c r="D127" s="7"/>
      <c r="E127" s="7"/>
      <c r="F127" s="7"/>
      <c r="G127" s="7"/>
      <c r="H127" s="7"/>
      <c r="I127" s="7"/>
      <c r="J127" s="7"/>
      <c r="K127" s="7"/>
      <c r="L127" s="7"/>
      <c r="M127" s="7"/>
      <c r="N127" s="7"/>
      <c r="O127" s="7"/>
      <c r="P127" s="7"/>
      <c r="Q127" s="7"/>
    </row>
    <row r="128" spans="1:17" ht="15" customHeight="1" x14ac:dyDescent="0.25">
      <c r="A128" s="7"/>
      <c r="B128" s="276" t="s">
        <v>276</v>
      </c>
      <c r="C128" s="277" t="s">
        <v>305</v>
      </c>
      <c r="D128" s="7"/>
      <c r="E128" s="943" t="s">
        <v>303</v>
      </c>
      <c r="F128" s="944"/>
      <c r="G128" s="944"/>
      <c r="H128" s="944"/>
      <c r="I128" s="944"/>
      <c r="J128" s="944"/>
      <c r="K128" s="944"/>
      <c r="L128" s="944"/>
      <c r="M128" s="944"/>
      <c r="N128" s="944"/>
      <c r="O128" s="944"/>
      <c r="P128" s="945"/>
      <c r="Q128" s="7"/>
    </row>
    <row r="129" spans="1:17" ht="15" customHeight="1" thickBot="1" x14ac:dyDescent="0.3">
      <c r="A129" s="7"/>
      <c r="B129" s="278">
        <v>21</v>
      </c>
      <c r="C129" s="280" t="str">
        <f>IF(WSAS!AF23=0,"",WSAS!AF23)</f>
        <v/>
      </c>
      <c r="D129" s="7"/>
      <c r="E129" s="946"/>
      <c r="F129" s="947"/>
      <c r="G129" s="947"/>
      <c r="H129" s="947"/>
      <c r="I129" s="947"/>
      <c r="J129" s="947"/>
      <c r="K129" s="947"/>
      <c r="L129" s="947"/>
      <c r="M129" s="947"/>
      <c r="N129" s="947"/>
      <c r="O129" s="947"/>
      <c r="P129" s="948"/>
      <c r="Q129" s="7"/>
    </row>
    <row r="130" spans="1:17" ht="300" customHeight="1" x14ac:dyDescent="0.25">
      <c r="A130" s="7"/>
      <c r="B130" s="7"/>
      <c r="C130" s="7"/>
      <c r="D130" s="7"/>
      <c r="E130" s="940"/>
      <c r="F130" s="941"/>
      <c r="G130" s="941"/>
      <c r="H130" s="941"/>
      <c r="I130" s="941"/>
      <c r="J130" s="941"/>
      <c r="K130" s="941"/>
      <c r="L130" s="941"/>
      <c r="M130" s="941"/>
      <c r="N130" s="941"/>
      <c r="O130" s="941"/>
      <c r="P130" s="942"/>
      <c r="Q130" s="7"/>
    </row>
    <row r="131" spans="1:17" ht="15.75" thickBot="1" x14ac:dyDescent="0.3">
      <c r="A131" s="7"/>
      <c r="B131" s="7"/>
      <c r="C131" s="7"/>
      <c r="D131" s="7"/>
      <c r="E131" s="930" t="s">
        <v>56</v>
      </c>
      <c r="F131" s="931"/>
      <c r="G131" s="932"/>
      <c r="H131" s="933"/>
      <c r="I131" s="933"/>
      <c r="J131" s="933"/>
      <c r="K131" s="934"/>
      <c r="L131" s="938" t="s">
        <v>304</v>
      </c>
      <c r="M131" s="939"/>
      <c r="N131" s="932"/>
      <c r="O131" s="933"/>
      <c r="P131" s="949"/>
      <c r="Q131" s="7"/>
    </row>
    <row r="132" spans="1:17" ht="15.75" thickBot="1" x14ac:dyDescent="0.3">
      <c r="A132" s="7"/>
      <c r="B132" s="7"/>
      <c r="C132" s="7"/>
      <c r="D132" s="7"/>
      <c r="E132" s="7"/>
      <c r="F132" s="7"/>
      <c r="G132" s="7"/>
      <c r="H132" s="7"/>
      <c r="I132" s="7"/>
      <c r="J132" s="7"/>
      <c r="K132" s="7"/>
      <c r="L132" s="7"/>
      <c r="M132" s="7"/>
      <c r="N132" s="7"/>
      <c r="O132" s="7"/>
      <c r="P132" s="7"/>
      <c r="Q132" s="7"/>
    </row>
    <row r="133" spans="1:17" ht="15" customHeight="1" x14ac:dyDescent="0.25">
      <c r="A133" s="7"/>
      <c r="B133" s="276" t="s">
        <v>276</v>
      </c>
      <c r="C133" s="277" t="s">
        <v>305</v>
      </c>
      <c r="D133" s="7"/>
      <c r="E133" s="943" t="s">
        <v>303</v>
      </c>
      <c r="F133" s="944"/>
      <c r="G133" s="944"/>
      <c r="H133" s="944"/>
      <c r="I133" s="944"/>
      <c r="J133" s="944"/>
      <c r="K133" s="944"/>
      <c r="L133" s="944"/>
      <c r="M133" s="944"/>
      <c r="N133" s="944"/>
      <c r="O133" s="944"/>
      <c r="P133" s="945"/>
      <c r="Q133" s="7"/>
    </row>
    <row r="134" spans="1:17" ht="15" customHeight="1" thickBot="1" x14ac:dyDescent="0.3">
      <c r="A134" s="7"/>
      <c r="B134" s="278">
        <v>22</v>
      </c>
      <c r="C134" s="280" t="str">
        <f>IF(WSAS!AG23=0,"",WSAS!AG23)</f>
        <v/>
      </c>
      <c r="D134" s="7"/>
      <c r="E134" s="946"/>
      <c r="F134" s="947"/>
      <c r="G134" s="947"/>
      <c r="H134" s="947"/>
      <c r="I134" s="947"/>
      <c r="J134" s="947"/>
      <c r="K134" s="947"/>
      <c r="L134" s="947"/>
      <c r="M134" s="947"/>
      <c r="N134" s="947"/>
      <c r="O134" s="947"/>
      <c r="P134" s="948"/>
      <c r="Q134" s="7"/>
    </row>
    <row r="135" spans="1:17" ht="300" customHeight="1" x14ac:dyDescent="0.25">
      <c r="A135" s="7"/>
      <c r="B135" s="7"/>
      <c r="C135" s="7"/>
      <c r="D135" s="7"/>
      <c r="E135" s="940"/>
      <c r="F135" s="941"/>
      <c r="G135" s="941"/>
      <c r="H135" s="941"/>
      <c r="I135" s="941"/>
      <c r="J135" s="941"/>
      <c r="K135" s="941"/>
      <c r="L135" s="941"/>
      <c r="M135" s="941"/>
      <c r="N135" s="941"/>
      <c r="O135" s="941"/>
      <c r="P135" s="942"/>
      <c r="Q135" s="7"/>
    </row>
    <row r="136" spans="1:17" ht="15.75" thickBot="1" x14ac:dyDescent="0.3">
      <c r="A136" s="7"/>
      <c r="B136" s="7"/>
      <c r="C136" s="7"/>
      <c r="D136" s="7"/>
      <c r="E136" s="930" t="s">
        <v>56</v>
      </c>
      <c r="F136" s="931"/>
      <c r="G136" s="932"/>
      <c r="H136" s="933"/>
      <c r="I136" s="933"/>
      <c r="J136" s="933"/>
      <c r="K136" s="934"/>
      <c r="L136" s="938" t="s">
        <v>304</v>
      </c>
      <c r="M136" s="939"/>
      <c r="N136" s="932"/>
      <c r="O136" s="933"/>
      <c r="P136" s="949"/>
      <c r="Q136" s="7"/>
    </row>
    <row r="137" spans="1:17" ht="15.75" thickBot="1" x14ac:dyDescent="0.3">
      <c r="A137" s="7"/>
      <c r="B137" s="7"/>
      <c r="C137" s="7"/>
      <c r="D137" s="7"/>
      <c r="E137" s="7"/>
      <c r="F137" s="7"/>
      <c r="G137" s="7"/>
      <c r="H137" s="7"/>
      <c r="I137" s="7"/>
      <c r="J137" s="7"/>
      <c r="K137" s="7"/>
      <c r="L137" s="7"/>
      <c r="M137" s="7"/>
      <c r="N137" s="7"/>
      <c r="O137" s="7"/>
      <c r="P137" s="7"/>
      <c r="Q137" s="7"/>
    </row>
    <row r="138" spans="1:17" ht="15" customHeight="1" x14ac:dyDescent="0.25">
      <c r="A138" s="7"/>
      <c r="B138" s="276" t="s">
        <v>276</v>
      </c>
      <c r="C138" s="277" t="s">
        <v>305</v>
      </c>
      <c r="D138" s="7"/>
      <c r="E138" s="943" t="s">
        <v>303</v>
      </c>
      <c r="F138" s="944"/>
      <c r="G138" s="944"/>
      <c r="H138" s="944"/>
      <c r="I138" s="944"/>
      <c r="J138" s="944"/>
      <c r="K138" s="944"/>
      <c r="L138" s="944"/>
      <c r="M138" s="944"/>
      <c r="N138" s="944"/>
      <c r="O138" s="944"/>
      <c r="P138" s="945"/>
      <c r="Q138" s="7"/>
    </row>
    <row r="139" spans="1:17" ht="15" customHeight="1" thickBot="1" x14ac:dyDescent="0.3">
      <c r="A139" s="7"/>
      <c r="B139" s="278">
        <v>23</v>
      </c>
      <c r="C139" s="280" t="str">
        <f>IF(WSAS!AH23=0,"",WSAS!AH23)</f>
        <v/>
      </c>
      <c r="D139" s="7"/>
      <c r="E139" s="946"/>
      <c r="F139" s="947"/>
      <c r="G139" s="947"/>
      <c r="H139" s="947"/>
      <c r="I139" s="947"/>
      <c r="J139" s="947"/>
      <c r="K139" s="947"/>
      <c r="L139" s="947"/>
      <c r="M139" s="947"/>
      <c r="N139" s="947"/>
      <c r="O139" s="947"/>
      <c r="P139" s="948"/>
      <c r="Q139" s="7"/>
    </row>
    <row r="140" spans="1:17" ht="300" customHeight="1" x14ac:dyDescent="0.25">
      <c r="A140" s="7"/>
      <c r="B140" s="7"/>
      <c r="C140" s="7"/>
      <c r="D140" s="7"/>
      <c r="E140" s="940"/>
      <c r="F140" s="941"/>
      <c r="G140" s="941"/>
      <c r="H140" s="941"/>
      <c r="I140" s="941"/>
      <c r="J140" s="941"/>
      <c r="K140" s="941"/>
      <c r="L140" s="941"/>
      <c r="M140" s="941"/>
      <c r="N140" s="941"/>
      <c r="O140" s="941"/>
      <c r="P140" s="942"/>
      <c r="Q140" s="7"/>
    </row>
    <row r="141" spans="1:17" ht="15.75" thickBot="1" x14ac:dyDescent="0.3">
      <c r="A141" s="7"/>
      <c r="B141" s="7"/>
      <c r="C141" s="7"/>
      <c r="D141" s="7"/>
      <c r="E141" s="930" t="s">
        <v>56</v>
      </c>
      <c r="F141" s="931"/>
      <c r="G141" s="932"/>
      <c r="H141" s="933"/>
      <c r="I141" s="933"/>
      <c r="J141" s="933"/>
      <c r="K141" s="934"/>
      <c r="L141" s="938" t="s">
        <v>304</v>
      </c>
      <c r="M141" s="939"/>
      <c r="N141" s="932"/>
      <c r="O141" s="933"/>
      <c r="P141" s="949"/>
      <c r="Q141" s="7"/>
    </row>
    <row r="142" spans="1:17" ht="15.75" thickBot="1" x14ac:dyDescent="0.3">
      <c r="A142" s="7"/>
      <c r="B142" s="7"/>
      <c r="C142" s="7"/>
      <c r="D142" s="7"/>
      <c r="E142" s="7"/>
      <c r="F142" s="7"/>
      <c r="G142" s="7"/>
      <c r="H142" s="7"/>
      <c r="I142" s="7"/>
      <c r="J142" s="7"/>
      <c r="K142" s="7"/>
      <c r="L142" s="7"/>
      <c r="M142" s="7"/>
      <c r="N142" s="7"/>
      <c r="O142" s="7"/>
      <c r="P142" s="7"/>
      <c r="Q142" s="7"/>
    </row>
    <row r="143" spans="1:17" ht="15" customHeight="1" x14ac:dyDescent="0.25">
      <c r="A143" s="7"/>
      <c r="B143" s="276" t="s">
        <v>276</v>
      </c>
      <c r="C143" s="277" t="s">
        <v>305</v>
      </c>
      <c r="D143" s="7"/>
      <c r="E143" s="943" t="s">
        <v>303</v>
      </c>
      <c r="F143" s="944"/>
      <c r="G143" s="944"/>
      <c r="H143" s="944"/>
      <c r="I143" s="944"/>
      <c r="J143" s="944"/>
      <c r="K143" s="944"/>
      <c r="L143" s="944"/>
      <c r="M143" s="944"/>
      <c r="N143" s="944"/>
      <c r="O143" s="944"/>
      <c r="P143" s="945"/>
      <c r="Q143" s="7"/>
    </row>
    <row r="144" spans="1:17" ht="15" customHeight="1" thickBot="1" x14ac:dyDescent="0.3">
      <c r="A144" s="7"/>
      <c r="B144" s="278">
        <v>24</v>
      </c>
      <c r="C144" s="280" t="str">
        <f>IF(WSAS!AI23=0,"",WSAS!AI23)</f>
        <v/>
      </c>
      <c r="D144" s="7"/>
      <c r="E144" s="946"/>
      <c r="F144" s="947"/>
      <c r="G144" s="947"/>
      <c r="H144" s="947"/>
      <c r="I144" s="947"/>
      <c r="J144" s="947"/>
      <c r="K144" s="947"/>
      <c r="L144" s="947"/>
      <c r="M144" s="947"/>
      <c r="N144" s="947"/>
      <c r="O144" s="947"/>
      <c r="P144" s="948"/>
      <c r="Q144" s="7"/>
    </row>
    <row r="145" spans="1:17" ht="300" customHeight="1" x14ac:dyDescent="0.25">
      <c r="A145" s="7"/>
      <c r="B145" s="7"/>
      <c r="C145" s="7"/>
      <c r="D145" s="7"/>
      <c r="E145" s="940"/>
      <c r="F145" s="941"/>
      <c r="G145" s="941"/>
      <c r="H145" s="941"/>
      <c r="I145" s="941"/>
      <c r="J145" s="941"/>
      <c r="K145" s="941"/>
      <c r="L145" s="941"/>
      <c r="M145" s="941"/>
      <c r="N145" s="941"/>
      <c r="O145" s="941"/>
      <c r="P145" s="942"/>
      <c r="Q145" s="7"/>
    </row>
    <row r="146" spans="1:17" ht="15.75" thickBot="1" x14ac:dyDescent="0.3">
      <c r="A146" s="7"/>
      <c r="B146" s="7"/>
      <c r="C146" s="7"/>
      <c r="D146" s="7"/>
      <c r="E146" s="930" t="s">
        <v>56</v>
      </c>
      <c r="F146" s="931"/>
      <c r="G146" s="932"/>
      <c r="H146" s="933"/>
      <c r="I146" s="933"/>
      <c r="J146" s="933"/>
      <c r="K146" s="934"/>
      <c r="L146" s="938" t="s">
        <v>304</v>
      </c>
      <c r="M146" s="939"/>
      <c r="N146" s="932"/>
      <c r="O146" s="933"/>
      <c r="P146" s="949"/>
      <c r="Q146" s="7"/>
    </row>
    <row r="147" spans="1:17" ht="15.75" thickBot="1" x14ac:dyDescent="0.3">
      <c r="A147" s="7"/>
      <c r="B147" s="7"/>
      <c r="C147" s="7"/>
      <c r="D147" s="7"/>
      <c r="E147" s="7"/>
      <c r="F147" s="7"/>
      <c r="G147" s="7"/>
      <c r="H147" s="7"/>
      <c r="I147" s="7"/>
      <c r="J147" s="7"/>
      <c r="K147" s="7"/>
      <c r="L147" s="7"/>
      <c r="M147" s="7"/>
      <c r="N147" s="7"/>
      <c r="O147" s="7"/>
      <c r="P147" s="7"/>
      <c r="Q147" s="7"/>
    </row>
    <row r="148" spans="1:17" ht="15" customHeight="1" x14ac:dyDescent="0.25">
      <c r="A148" s="7"/>
      <c r="B148" s="276" t="s">
        <v>276</v>
      </c>
      <c r="C148" s="277" t="s">
        <v>305</v>
      </c>
      <c r="D148" s="7"/>
      <c r="E148" s="943" t="s">
        <v>303</v>
      </c>
      <c r="F148" s="944"/>
      <c r="G148" s="944"/>
      <c r="H148" s="944"/>
      <c r="I148" s="944"/>
      <c r="J148" s="944"/>
      <c r="K148" s="944"/>
      <c r="L148" s="944"/>
      <c r="M148" s="944"/>
      <c r="N148" s="944"/>
      <c r="O148" s="944"/>
      <c r="P148" s="945"/>
      <c r="Q148" s="7"/>
    </row>
    <row r="149" spans="1:17" ht="15" customHeight="1" thickBot="1" x14ac:dyDescent="0.3">
      <c r="A149" s="7"/>
      <c r="B149" s="278">
        <v>25</v>
      </c>
      <c r="C149" s="280" t="str">
        <f>IF(WSAS!AJ23=0,"",WSAS!AJ23)</f>
        <v/>
      </c>
      <c r="D149" s="7"/>
      <c r="E149" s="946"/>
      <c r="F149" s="947"/>
      <c r="G149" s="947"/>
      <c r="H149" s="947"/>
      <c r="I149" s="947"/>
      <c r="J149" s="947"/>
      <c r="K149" s="947"/>
      <c r="L149" s="947"/>
      <c r="M149" s="947"/>
      <c r="N149" s="947"/>
      <c r="O149" s="947"/>
      <c r="P149" s="948"/>
      <c r="Q149" s="7"/>
    </row>
    <row r="150" spans="1:17" ht="300" customHeight="1" x14ac:dyDescent="0.25">
      <c r="A150" s="7"/>
      <c r="B150" s="7"/>
      <c r="C150" s="7"/>
      <c r="D150" s="7"/>
      <c r="E150" s="940"/>
      <c r="F150" s="941"/>
      <c r="G150" s="941"/>
      <c r="H150" s="941"/>
      <c r="I150" s="941"/>
      <c r="J150" s="941"/>
      <c r="K150" s="941"/>
      <c r="L150" s="941"/>
      <c r="M150" s="941"/>
      <c r="N150" s="941"/>
      <c r="O150" s="941"/>
      <c r="P150" s="942"/>
      <c r="Q150" s="7"/>
    </row>
    <row r="151" spans="1:17" ht="15.75" thickBot="1" x14ac:dyDescent="0.3">
      <c r="A151" s="7"/>
      <c r="B151" s="7"/>
      <c r="C151" s="7"/>
      <c r="D151" s="7"/>
      <c r="E151" s="930" t="s">
        <v>56</v>
      </c>
      <c r="F151" s="931"/>
      <c r="G151" s="932"/>
      <c r="H151" s="933"/>
      <c r="I151" s="933"/>
      <c r="J151" s="933"/>
      <c r="K151" s="934"/>
      <c r="L151" s="938" t="s">
        <v>304</v>
      </c>
      <c r="M151" s="939"/>
      <c r="N151" s="932"/>
      <c r="O151" s="933"/>
      <c r="P151" s="949"/>
      <c r="Q151" s="7"/>
    </row>
    <row r="152" spans="1:17" ht="15.75" thickBot="1" x14ac:dyDescent="0.3">
      <c r="A152" s="7"/>
      <c r="B152" s="7"/>
      <c r="C152" s="7"/>
      <c r="D152" s="7"/>
      <c r="E152" s="7"/>
      <c r="F152" s="7"/>
      <c r="G152" s="7"/>
      <c r="H152" s="7"/>
      <c r="I152" s="7"/>
      <c r="J152" s="7"/>
      <c r="K152" s="7"/>
      <c r="L152" s="7"/>
      <c r="M152" s="7"/>
      <c r="N152" s="7"/>
      <c r="O152" s="7"/>
      <c r="P152" s="7"/>
      <c r="Q152" s="7"/>
    </row>
    <row r="153" spans="1:17" ht="15" customHeight="1" x14ac:dyDescent="0.25">
      <c r="A153" s="7"/>
      <c r="B153" s="276" t="s">
        <v>276</v>
      </c>
      <c r="C153" s="277" t="s">
        <v>305</v>
      </c>
      <c r="D153" s="7"/>
      <c r="E153" s="943" t="s">
        <v>303</v>
      </c>
      <c r="F153" s="944"/>
      <c r="G153" s="944"/>
      <c r="H153" s="944"/>
      <c r="I153" s="944"/>
      <c r="J153" s="944"/>
      <c r="K153" s="944"/>
      <c r="L153" s="944"/>
      <c r="M153" s="944"/>
      <c r="N153" s="944"/>
      <c r="O153" s="944"/>
      <c r="P153" s="945"/>
      <c r="Q153" s="7"/>
    </row>
    <row r="154" spans="1:17" ht="15" customHeight="1" thickBot="1" x14ac:dyDescent="0.3">
      <c r="A154" s="7"/>
      <c r="B154" s="278">
        <v>26</v>
      </c>
      <c r="C154" s="280" t="str">
        <f>IF(WSAS!AK23=0,"",WSAS!AK23)</f>
        <v/>
      </c>
      <c r="D154" s="7"/>
      <c r="E154" s="946"/>
      <c r="F154" s="947"/>
      <c r="G154" s="947"/>
      <c r="H154" s="947"/>
      <c r="I154" s="947"/>
      <c r="J154" s="947"/>
      <c r="K154" s="947"/>
      <c r="L154" s="947"/>
      <c r="M154" s="947"/>
      <c r="N154" s="947"/>
      <c r="O154" s="947"/>
      <c r="P154" s="948"/>
      <c r="Q154" s="7"/>
    </row>
    <row r="155" spans="1:17" ht="300" customHeight="1" x14ac:dyDescent="0.25">
      <c r="A155" s="7"/>
      <c r="B155" s="7"/>
      <c r="C155" s="7"/>
      <c r="D155" s="7"/>
      <c r="E155" s="940"/>
      <c r="F155" s="941"/>
      <c r="G155" s="941"/>
      <c r="H155" s="941"/>
      <c r="I155" s="941"/>
      <c r="J155" s="941"/>
      <c r="K155" s="941"/>
      <c r="L155" s="941"/>
      <c r="M155" s="941"/>
      <c r="N155" s="941"/>
      <c r="O155" s="941"/>
      <c r="P155" s="942"/>
      <c r="Q155" s="7"/>
    </row>
    <row r="156" spans="1:17" ht="15.75" thickBot="1" x14ac:dyDescent="0.3">
      <c r="A156" s="7"/>
      <c r="B156" s="7"/>
      <c r="C156" s="7"/>
      <c r="D156" s="7"/>
      <c r="E156" s="930" t="s">
        <v>56</v>
      </c>
      <c r="F156" s="931"/>
      <c r="G156" s="932"/>
      <c r="H156" s="933"/>
      <c r="I156" s="933"/>
      <c r="J156" s="933"/>
      <c r="K156" s="934"/>
      <c r="L156" s="938" t="s">
        <v>304</v>
      </c>
      <c r="M156" s="939"/>
      <c r="N156" s="932"/>
      <c r="O156" s="933"/>
      <c r="P156" s="949"/>
      <c r="Q156" s="7"/>
    </row>
    <row r="157" spans="1:17" x14ac:dyDescent="0.25">
      <c r="A157" s="7"/>
      <c r="B157" s="7"/>
      <c r="C157" s="7"/>
      <c r="D157" s="7"/>
      <c r="E157" s="7"/>
      <c r="F157" s="7"/>
      <c r="G157" s="7"/>
      <c r="H157" s="7"/>
      <c r="I157" s="7"/>
      <c r="J157" s="7"/>
      <c r="K157" s="7"/>
      <c r="L157" s="7"/>
      <c r="M157" s="7"/>
      <c r="N157" s="7"/>
      <c r="O157" s="7"/>
      <c r="P157" s="7"/>
      <c r="Q157" s="7"/>
    </row>
  </sheetData>
  <sheetProtection sheet="1" selectLockedCells="1"/>
  <mergeCells count="185">
    <mergeCell ref="E153:P154"/>
    <mergeCell ref="E155:P155"/>
    <mergeCell ref="E156:F156"/>
    <mergeCell ref="G156:K156"/>
    <mergeCell ref="L156:M156"/>
    <mergeCell ref="N156:P156"/>
    <mergeCell ref="E148:P149"/>
    <mergeCell ref="E150:P150"/>
    <mergeCell ref="E151:F151"/>
    <mergeCell ref="G151:K151"/>
    <mergeCell ref="L151:M151"/>
    <mergeCell ref="N151:P151"/>
    <mergeCell ref="E143:P144"/>
    <mergeCell ref="E145:P145"/>
    <mergeCell ref="E146:F146"/>
    <mergeCell ref="G146:K146"/>
    <mergeCell ref="L146:M146"/>
    <mergeCell ref="N146:P146"/>
    <mergeCell ref="E138:P139"/>
    <mergeCell ref="E140:P140"/>
    <mergeCell ref="E141:F141"/>
    <mergeCell ref="G141:K141"/>
    <mergeCell ref="L141:M141"/>
    <mergeCell ref="N141:P141"/>
    <mergeCell ref="E91:F91"/>
    <mergeCell ref="G91:K91"/>
    <mergeCell ref="L91:M91"/>
    <mergeCell ref="N91:P91"/>
    <mergeCell ref="L111:M111"/>
    <mergeCell ref="N111:P111"/>
    <mergeCell ref="E133:P134"/>
    <mergeCell ref="E135:P135"/>
    <mergeCell ref="E136:F136"/>
    <mergeCell ref="G136:K136"/>
    <mergeCell ref="L136:M136"/>
    <mergeCell ref="N136:P136"/>
    <mergeCell ref="E101:F101"/>
    <mergeCell ref="E103:P104"/>
    <mergeCell ref="E105:P105"/>
    <mergeCell ref="G101:K101"/>
    <mergeCell ref="L101:M101"/>
    <mergeCell ref="N101:P101"/>
    <mergeCell ref="L96:M96"/>
    <mergeCell ref="N96:P96"/>
    <mergeCell ref="E123:P124"/>
    <mergeCell ref="E116:F116"/>
    <mergeCell ref="E118:P119"/>
    <mergeCell ref="E120:P120"/>
    <mergeCell ref="E88:P89"/>
    <mergeCell ref="E90:P90"/>
    <mergeCell ref="G131:K131"/>
    <mergeCell ref="L131:M131"/>
    <mergeCell ref="N131:P131"/>
    <mergeCell ref="E131:F131"/>
    <mergeCell ref="E125:P125"/>
    <mergeCell ref="E126:F126"/>
    <mergeCell ref="E128:P129"/>
    <mergeCell ref="E130:P130"/>
    <mergeCell ref="G126:K126"/>
    <mergeCell ref="L126:M126"/>
    <mergeCell ref="N126:P126"/>
    <mergeCell ref="E106:F106"/>
    <mergeCell ref="G106:K106"/>
    <mergeCell ref="L106:M106"/>
    <mergeCell ref="N106:P106"/>
    <mergeCell ref="G111:K111"/>
    <mergeCell ref="E93:P94"/>
    <mergeCell ref="E95:P95"/>
    <mergeCell ref="E96:F96"/>
    <mergeCell ref="E98:P99"/>
    <mergeCell ref="E100:P100"/>
    <mergeCell ref="G96:K96"/>
    <mergeCell ref="E121:F121"/>
    <mergeCell ref="G121:K121"/>
    <mergeCell ref="L121:M121"/>
    <mergeCell ref="N121:P121"/>
    <mergeCell ref="E108:P109"/>
    <mergeCell ref="E110:P110"/>
    <mergeCell ref="E111:F111"/>
    <mergeCell ref="E113:P114"/>
    <mergeCell ref="E115:P115"/>
    <mergeCell ref="G116:K116"/>
    <mergeCell ref="L116:M116"/>
    <mergeCell ref="N116:P116"/>
    <mergeCell ref="E78:P79"/>
    <mergeCell ref="E80:P80"/>
    <mergeCell ref="E81:F81"/>
    <mergeCell ref="E83:P84"/>
    <mergeCell ref="E85:P85"/>
    <mergeCell ref="N86:P86"/>
    <mergeCell ref="E71:F71"/>
    <mergeCell ref="E73:P74"/>
    <mergeCell ref="E75:P75"/>
    <mergeCell ref="E76:F76"/>
    <mergeCell ref="G71:K71"/>
    <mergeCell ref="L71:M71"/>
    <mergeCell ref="N71:P71"/>
    <mergeCell ref="G76:K76"/>
    <mergeCell ref="G81:K81"/>
    <mergeCell ref="L81:M81"/>
    <mergeCell ref="N81:P81"/>
    <mergeCell ref="G86:K86"/>
    <mergeCell ref="L86:M86"/>
    <mergeCell ref="L76:M76"/>
    <mergeCell ref="N76:P76"/>
    <mergeCell ref="E86:F86"/>
    <mergeCell ref="E63:P64"/>
    <mergeCell ref="E65:P65"/>
    <mergeCell ref="E66:F66"/>
    <mergeCell ref="E68:P69"/>
    <mergeCell ref="E70:P70"/>
    <mergeCell ref="G66:K66"/>
    <mergeCell ref="L66:M66"/>
    <mergeCell ref="N66:P66"/>
    <mergeCell ref="E56:F56"/>
    <mergeCell ref="E58:P59"/>
    <mergeCell ref="E60:P60"/>
    <mergeCell ref="E61:F61"/>
    <mergeCell ref="G61:K61"/>
    <mergeCell ref="L61:M61"/>
    <mergeCell ref="N61:P61"/>
    <mergeCell ref="G56:K56"/>
    <mergeCell ref="L56:M56"/>
    <mergeCell ref="N56:P56"/>
    <mergeCell ref="E48:P49"/>
    <mergeCell ref="E50:P50"/>
    <mergeCell ref="E51:F51"/>
    <mergeCell ref="E53:P54"/>
    <mergeCell ref="E55:P55"/>
    <mergeCell ref="E41:F41"/>
    <mergeCell ref="E43:P44"/>
    <mergeCell ref="E45:P45"/>
    <mergeCell ref="E46:F46"/>
    <mergeCell ref="G41:K41"/>
    <mergeCell ref="L41:M41"/>
    <mergeCell ref="N41:P41"/>
    <mergeCell ref="G46:K46"/>
    <mergeCell ref="L46:M46"/>
    <mergeCell ref="N46:P46"/>
    <mergeCell ref="G51:K51"/>
    <mergeCell ref="L51:M51"/>
    <mergeCell ref="N51:P51"/>
    <mergeCell ref="E40:P40"/>
    <mergeCell ref="N36:P36"/>
    <mergeCell ref="G36:K36"/>
    <mergeCell ref="L36:M36"/>
    <mergeCell ref="E25:P25"/>
    <mergeCell ref="E26:F26"/>
    <mergeCell ref="E28:P29"/>
    <mergeCell ref="E30:P30"/>
    <mergeCell ref="E31:F31"/>
    <mergeCell ref="G26:K26"/>
    <mergeCell ref="L26:M26"/>
    <mergeCell ref="N26:P26"/>
    <mergeCell ref="G31:K31"/>
    <mergeCell ref="L31:M31"/>
    <mergeCell ref="N31:P31"/>
    <mergeCell ref="E23:P24"/>
    <mergeCell ref="E33:P34"/>
    <mergeCell ref="E35:P35"/>
    <mergeCell ref="E36:F36"/>
    <mergeCell ref="K14:N14"/>
    <mergeCell ref="O14:P14"/>
    <mergeCell ref="K15:N15"/>
    <mergeCell ref="O15:P15"/>
    <mergeCell ref="E38:P39"/>
    <mergeCell ref="L3:P3"/>
    <mergeCell ref="K4:P4"/>
    <mergeCell ref="K5:P5"/>
    <mergeCell ref="K6:P6"/>
    <mergeCell ref="E21:F21"/>
    <mergeCell ref="G21:K21"/>
    <mergeCell ref="N21:P21"/>
    <mergeCell ref="L21:M21"/>
    <mergeCell ref="B7:I11"/>
    <mergeCell ref="K7:P7"/>
    <mergeCell ref="K8:K9"/>
    <mergeCell ref="O8:P8"/>
    <mergeCell ref="O9:P9"/>
    <mergeCell ref="K10:M10"/>
    <mergeCell ref="N10:N11"/>
    <mergeCell ref="K12:P12"/>
    <mergeCell ref="K13:P13"/>
    <mergeCell ref="E20:P20"/>
    <mergeCell ref="E18:P19"/>
  </mergeCells>
  <dataValidations count="1">
    <dataValidation type="textLength" allowBlank="1" showInputMessage="1" showErrorMessage="1" error="Veuillez limiter votre analyse qualitative à un résumé de 1300 caractères. " prompt="Veuillez limiter votre analyse qualitative à un résumé de 1300 caractères. " sqref="E110:P110 E20:P20 E155:P155 E150:P150 E35:P35 E55:P55 E60:P60 E65:P65 E70:P70 E75:P75 E85:P85 E90:P90 E95:P95 E100:P100 E105:P105 E115:P115 E120:P120 E125:P125 E130:P130 E135:P135 E140:P140 E145:P145 E30:P30 E40:P40 E45:P45 E50:P50 E80:P80 E25:P25" xr:uid="{00000000-0002-0000-0800-000000000000}">
      <formula1>0</formula1>
      <formula2>1300</formula2>
    </dataValidation>
  </dataValidations>
  <pageMargins left="0.25" right="0.25" top="0.75" bottom="0.75" header="0.3" footer="0.3"/>
  <pageSetup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6F2940A57D88499D2D334B7F80C782" ma:contentTypeVersion="9" ma:contentTypeDescription="Crée un document." ma:contentTypeScope="" ma:versionID="524de0c6f9a513bf10b711be7ed28fe7">
  <xsd:schema xmlns:xsd="http://www.w3.org/2001/XMLSchema" xmlns:xs="http://www.w3.org/2001/XMLSchema" xmlns:p="http://schemas.microsoft.com/office/2006/metadata/properties" xmlns:ns2="aef7b361-c312-478b-881d-cc2109c11638" xmlns:ns3="644e5880-c4d9-49a4-86b4-1c9f2dc0906c" targetNamespace="http://schemas.microsoft.com/office/2006/metadata/properties" ma:root="true" ma:fieldsID="7f6c8c9b7105cfa552a58a5c3b2a9fd4" ns2:_="" ns3:_="">
    <xsd:import namespace="aef7b361-c312-478b-881d-cc2109c11638"/>
    <xsd:import namespace="644e5880-c4d9-49a4-86b4-1c9f2dc0906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7b361-c312-478b-881d-cc2109c1163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4e5880-c4d9-49a4-86b4-1c9f2dc0906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9BD24E-91A3-4036-A812-2DD72203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f7b361-c312-478b-881d-cc2109c11638"/>
    <ds:schemaRef ds:uri="644e5880-c4d9-49a4-86b4-1c9f2dc09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3238CD-8DFC-4B1E-940D-073ED6811401}">
  <ds:schemaRefs>
    <ds:schemaRef ds:uri="http://schemas.microsoft.com/sharepoint/v3/contenttype/forms"/>
  </ds:schemaRefs>
</ds:datastoreItem>
</file>

<file path=customXml/itemProps3.xml><?xml version="1.0" encoding="utf-8"?>
<ds:datastoreItem xmlns:ds="http://schemas.openxmlformats.org/officeDocument/2006/customXml" ds:itemID="{9C70A948-0C05-42ED-999A-7A0059803C9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aef7b361-c312-478b-881d-cc2109c11638"/>
    <ds:schemaRef ds:uri="644e5880-c4d9-49a4-86b4-1c9f2dc0906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33</vt:i4>
      </vt:variant>
    </vt:vector>
  </HeadingPairs>
  <TitlesOfParts>
    <vt:vector size="49" baseType="lpstr">
      <vt:lpstr>IDENTIFICATION</vt:lpstr>
      <vt:lpstr>WSAS</vt:lpstr>
      <vt:lpstr>GAD-7</vt:lpstr>
      <vt:lpstr>PHQ-9</vt:lpstr>
      <vt:lpstr>PDSS</vt:lpstr>
      <vt:lpstr>MIA</vt:lpstr>
      <vt:lpstr>OCI-R</vt:lpstr>
      <vt:lpstr>IES-R</vt:lpstr>
      <vt:lpstr>ANALYSES</vt:lpstr>
      <vt:lpstr>Graph. WSAS</vt:lpstr>
      <vt:lpstr>Graph. SAG</vt:lpstr>
      <vt:lpstr>Graph. STP+A</vt:lpstr>
      <vt:lpstr>Graph. SOC</vt:lpstr>
      <vt:lpstr>Graph. SSPT</vt:lpstr>
      <vt:lpstr>Menu_déroulant</vt:lpstr>
      <vt:lpstr>Graph. SD</vt:lpstr>
      <vt:lpstr>AnalyseRep</vt:lpstr>
      <vt:lpstr>Quest1</vt:lpstr>
      <vt:lpstr>Quest2</vt:lpstr>
      <vt:lpstr>Quest3</vt:lpstr>
      <vt:lpstr>Quest4</vt:lpstr>
      <vt:lpstr>Quest5</vt:lpstr>
      <vt:lpstr>Quest6</vt:lpstr>
      <vt:lpstr>Quest7</vt:lpstr>
      <vt:lpstr>WSAS!Scores</vt:lpstr>
      <vt:lpstr>Scores</vt:lpstr>
      <vt:lpstr>WSAS!Scores_IMA</vt:lpstr>
      <vt:lpstr>Scores_IMA</vt:lpstr>
      <vt:lpstr>WSAS!Scores_WSAS_q1</vt:lpstr>
      <vt:lpstr>Scores_WSAS_q1</vt:lpstr>
      <vt:lpstr>WSAS!Scores_WSAS_q2a5</vt:lpstr>
      <vt:lpstr>Scores_WSAS_q2a5</vt:lpstr>
      <vt:lpstr>WSAS!Scores04</vt:lpstr>
      <vt:lpstr>Scores04</vt:lpstr>
      <vt:lpstr>ANALYSES!Zone_d_impression</vt:lpstr>
      <vt:lpstr>'GAD-7'!Zone_d_impression</vt:lpstr>
      <vt:lpstr>'Graph. SAG'!Zone_d_impression</vt:lpstr>
      <vt:lpstr>'Graph. SD'!Zone_d_impression</vt:lpstr>
      <vt:lpstr>'Graph. SOC'!Zone_d_impression</vt:lpstr>
      <vt:lpstr>'Graph. SSPT'!Zone_d_impression</vt:lpstr>
      <vt:lpstr>'Graph. STP+A'!Zone_d_impression</vt:lpstr>
      <vt:lpstr>'Graph. WSAS'!Zone_d_impression</vt:lpstr>
      <vt:lpstr>IDENTIFICATION!Zone_d_impression</vt:lpstr>
      <vt:lpstr>'IES-R'!Zone_d_impression</vt:lpstr>
      <vt:lpstr>MIA!Zone_d_impression</vt:lpstr>
      <vt:lpstr>'OCI-R'!Zone_d_impression</vt:lpstr>
      <vt:lpstr>PDSS!Zone_d_impression</vt:lpstr>
      <vt:lpstr>'PHQ-9'!Zone_d_impression</vt:lpstr>
      <vt:lpstr>WSAS!Zone_d_impression</vt:lpstr>
    </vt:vector>
  </TitlesOfParts>
  <Manager/>
  <Company>MSSS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Geneviève Boucher</dc:creator>
  <cp:keywords/>
  <dc:description/>
  <cp:lastModifiedBy>Sabryna Paré (CIUSSSCN)</cp:lastModifiedBy>
  <cp:revision/>
  <dcterms:created xsi:type="dcterms:W3CDTF">2018-05-07T21:13:36Z</dcterms:created>
  <dcterms:modified xsi:type="dcterms:W3CDTF">2024-06-12T19:33:24Z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7d8d5d-78e2-4a62-9fcd-016eb5e4c57c_Enabled">
    <vt:lpwstr>true</vt:lpwstr>
  </property>
  <property fmtid="{D5CDD505-2E9C-101B-9397-08002B2CF9AE}" pid="3" name="MSIP_Label_6a7d8d5d-78e2-4a62-9fcd-016eb5e4c57c_SetDate">
    <vt:lpwstr>2021-09-15T14:44:26Z</vt:lpwstr>
  </property>
  <property fmtid="{D5CDD505-2E9C-101B-9397-08002B2CF9AE}" pid="4" name="MSIP_Label_6a7d8d5d-78e2-4a62-9fcd-016eb5e4c57c_Method">
    <vt:lpwstr>Standard</vt:lpwstr>
  </property>
  <property fmtid="{D5CDD505-2E9C-101B-9397-08002B2CF9AE}" pid="5" name="MSIP_Label_6a7d8d5d-78e2-4a62-9fcd-016eb5e4c57c_Name">
    <vt:lpwstr>Général</vt:lpwstr>
  </property>
  <property fmtid="{D5CDD505-2E9C-101B-9397-08002B2CF9AE}" pid="6" name="MSIP_Label_6a7d8d5d-78e2-4a62-9fcd-016eb5e4c57c_SiteId">
    <vt:lpwstr>06e1fe28-5f8b-4075-bf6c-ae24be1a7992</vt:lpwstr>
  </property>
  <property fmtid="{D5CDD505-2E9C-101B-9397-08002B2CF9AE}" pid="7" name="MSIP_Label_6a7d8d5d-78e2-4a62-9fcd-016eb5e4c57c_ActionId">
    <vt:lpwstr>d9e8b96b-13f5-4dbd-964d-0ef921033f00</vt:lpwstr>
  </property>
  <property fmtid="{D5CDD505-2E9C-101B-9397-08002B2CF9AE}" pid="8" name="MSIP_Label_6a7d8d5d-78e2-4a62-9fcd-016eb5e4c57c_ContentBits">
    <vt:lpwstr>0</vt:lpwstr>
  </property>
  <property fmtid="{D5CDD505-2E9C-101B-9397-08002B2CF9AE}" pid="9" name="ContentTypeId">
    <vt:lpwstr>0x0101006C6F2940A57D88499D2D334B7F80C782</vt:lpwstr>
  </property>
</Properties>
</file>